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codeName="ThisWorkbook" defaultThemeVersion="124226"/>
  <mc:AlternateContent xmlns:mc="http://schemas.openxmlformats.org/markup-compatibility/2006">
    <mc:Choice Requires="x15">
      <x15ac:absPath xmlns:x15ac="http://schemas.microsoft.com/office/spreadsheetml/2010/11/ac" url="\\server2019\uporabniki$\OKOLJE IN PROSTOR\PROJEKTI\2024\MKRR - REVITALIZACIJA OBJEKTOV JI\projektna dokumentacija\Popisi del\za JN\"/>
    </mc:Choice>
  </mc:AlternateContent>
  <xr:revisionPtr revIDLastSave="0" documentId="13_ncr:1_{9C85ABD2-6A97-4E2D-B67F-135C308E0C02}" xr6:coauthVersionLast="47" xr6:coauthVersionMax="47" xr10:uidLastSave="{00000000-0000-0000-0000-000000000000}"/>
  <bookViews>
    <workbookView xWindow="22932" yWindow="-108" windowWidth="23256" windowHeight="12576" tabRatio="595" firstSheet="2" activeTab="7" xr2:uid="{00000000-000D-0000-FFFF-FFFF00000000}"/>
  </bookViews>
  <sheets>
    <sheet name="Naslovnica" sheetId="43" r:id="rId1"/>
    <sheet name="Rekapitulacija" sheetId="44" r:id="rId2"/>
    <sheet name="Ogrevanje " sheetId="41" r:id="rId3"/>
    <sheet name="Hlajenje" sheetId="52" r:id="rId4"/>
    <sheet name="Toplotna črpalka" sheetId="55" r:id="rId5"/>
    <sheet name="prezračevanje " sheetId="53" r:id="rId6"/>
    <sheet name="Vodovodni priključek" sheetId="49" r:id="rId7"/>
    <sheet name="vodovod_kanalizacija" sheetId="54" r:id="rId8"/>
  </sheets>
  <definedNames>
    <definedName name="___dem1">#REF!</definedName>
    <definedName name="__dem1">#REF!</definedName>
    <definedName name="_dem1" localSheetId="3">#REF!</definedName>
    <definedName name="_dem1" localSheetId="5">#REF!</definedName>
    <definedName name="_dem1" localSheetId="4">#REF!</definedName>
    <definedName name="_dem1">#REF!</definedName>
    <definedName name="dem" localSheetId="3">#REF!</definedName>
    <definedName name="dem" localSheetId="5">#REF!</definedName>
    <definedName name="dem" localSheetId="4">#REF!</definedName>
    <definedName name="dem">#REF!</definedName>
    <definedName name="OHS" localSheetId="7">#REF!</definedName>
    <definedName name="OHS">#REF!</definedName>
    <definedName name="_xlnm.Print_Area" localSheetId="3">Hlajenje!$A$1:$F$150</definedName>
    <definedName name="_xlnm.Print_Area" localSheetId="2">'Ogrevanje '!$A$1:$F$102</definedName>
    <definedName name="_xlnm.Print_Area" localSheetId="5">'prezračevanje '!$A$1:$F$96</definedName>
    <definedName name="_xlnm.Print_Area" localSheetId="4">'Toplotna črpalka'!$A$1:$F$217</definedName>
    <definedName name="_xlnm.Print_Area" localSheetId="7">vodovod_kanalizacija!$A$1:$F$211</definedName>
    <definedName name="_xlnm.Print_Area" localSheetId="6">'Vodovodni priključek'!$A$1:$F$62</definedName>
    <definedName name="_xlnm.Print_Titles" localSheetId="3">Hlajenje!$1:$6</definedName>
    <definedName name="_xlnm.Print_Titles" localSheetId="2">'Ogrevanje '!$1:$6</definedName>
    <definedName name="_xlnm.Print_Titles" localSheetId="5">'prezračevanje '!$1:$6</definedName>
    <definedName name="_xlnm.Print_Titles" localSheetId="4">'Toplotna črpalka'!$1:$6</definedName>
    <definedName name="_xlnm.Print_Titles" localSheetId="7">vodovod_kanalizacija!$1:$6</definedName>
    <definedName name="_xlnm.Print_Titles" localSheetId="6">'Vodovodni priključek'!$1:$6</definedName>
    <definedName name="Voda" localSheetId="7">#REF!</definedName>
    <definedName name="Voda">#REF!</definedName>
    <definedName name="Vodovod">#REF!</definedName>
  </definedNames>
  <calcPr calcId="191029"/>
</workbook>
</file>

<file path=xl/calcChain.xml><?xml version="1.0" encoding="utf-8"?>
<calcChain xmlns="http://schemas.openxmlformats.org/spreadsheetml/2006/main">
  <c r="F54" i="49" l="1"/>
  <c r="F188" i="54"/>
  <c r="F93" i="41" l="1"/>
  <c r="F201" i="55"/>
  <c r="F197" i="55"/>
  <c r="F87" i="53"/>
  <c r="F83" i="53"/>
  <c r="F50" i="49"/>
  <c r="F46" i="49"/>
  <c r="F192" i="54"/>
  <c r="F204" i="54"/>
  <c r="A207" i="55"/>
  <c r="F205" i="55"/>
  <c r="F186" i="55"/>
  <c r="F185" i="55"/>
  <c r="F184" i="55"/>
  <c r="F180" i="55"/>
  <c r="F179" i="55"/>
  <c r="F175" i="55"/>
  <c r="F171" i="55"/>
  <c r="F167" i="55"/>
  <c r="F163" i="55"/>
  <c r="F159" i="55"/>
  <c r="F155" i="55"/>
  <c r="F151" i="55"/>
  <c r="F147" i="55"/>
  <c r="F143" i="55"/>
  <c r="F142" i="55"/>
  <c r="F138" i="55"/>
  <c r="F137" i="55"/>
  <c r="F87" i="55"/>
  <c r="F83" i="55"/>
  <c r="F79" i="55" l="1"/>
  <c r="A37" i="55"/>
  <c r="A62" i="55" s="1"/>
  <c r="A82" i="55" s="1"/>
  <c r="A86" i="55" s="1"/>
  <c r="A90" i="55" s="1"/>
  <c r="F60" i="55"/>
  <c r="F35" i="55"/>
  <c r="B3" i="55"/>
  <c r="B2" i="55"/>
  <c r="B1" i="55"/>
  <c r="F193" i="55"/>
  <c r="F132" i="55"/>
  <c r="F131" i="55"/>
  <c r="G128" i="55"/>
  <c r="F127" i="55"/>
  <c r="F123" i="55"/>
  <c r="F119" i="55"/>
  <c r="F115" i="55"/>
  <c r="F111" i="55"/>
  <c r="F107" i="55"/>
  <c r="F103" i="55"/>
  <c r="F99" i="55"/>
  <c r="F95" i="55"/>
  <c r="F91" i="55"/>
  <c r="F208" i="55" l="1"/>
  <c r="A94" i="55"/>
  <c r="A98" i="55" s="1"/>
  <c r="A102" i="55" s="1"/>
  <c r="A106" i="55" s="1"/>
  <c r="A110" i="55" s="1"/>
  <c r="F212" i="55" l="1"/>
  <c r="F216" i="55" s="1"/>
  <c r="C13" i="44" s="1"/>
  <c r="A114" i="55"/>
  <c r="A118" i="55" s="1"/>
  <c r="A122" i="55" s="1"/>
  <c r="A126" i="55" s="1"/>
  <c r="A130" i="55" s="1"/>
  <c r="A136" i="55" l="1"/>
  <c r="A141" i="55" s="1"/>
  <c r="A146" i="55" s="1"/>
  <c r="A150" i="55" s="1"/>
  <c r="A154" i="55" s="1"/>
  <c r="A158" i="55" s="1"/>
  <c r="A162" i="55" s="1"/>
  <c r="A166" i="55" s="1"/>
  <c r="A170" i="55" s="1"/>
  <c r="A174" i="55" s="1"/>
  <c r="A178" i="55" s="1"/>
  <c r="A183" i="55" s="1"/>
  <c r="A192" i="55" s="1"/>
  <c r="A196" i="55" s="1"/>
  <c r="A200" i="55" s="1"/>
  <c r="A211" i="55" l="1"/>
  <c r="A204" i="55"/>
  <c r="F200" i="54" l="1"/>
  <c r="F196" i="54"/>
  <c r="F24" i="49"/>
  <c r="F25" i="49"/>
  <c r="F26" i="49"/>
  <c r="F27" i="49"/>
  <c r="F28" i="49"/>
  <c r="F29" i="49"/>
  <c r="F30" i="49"/>
  <c r="F16" i="49"/>
  <c r="F180" i="54"/>
  <c r="F171" i="54" l="1"/>
  <c r="F172" i="54"/>
  <c r="F167" i="54"/>
  <c r="F139" i="54"/>
  <c r="F129" i="54" l="1"/>
  <c r="F103" i="54"/>
  <c r="F95" i="54"/>
  <c r="F90" i="54"/>
  <c r="F82" i="54"/>
  <c r="F56" i="54"/>
  <c r="F49" i="54"/>
  <c r="F44" i="54"/>
  <c r="A27" i="54"/>
  <c r="A42" i="54" s="1"/>
  <c r="A47" i="54" s="1"/>
  <c r="A52" i="54" s="1"/>
  <c r="A59" i="54" s="1"/>
  <c r="A72" i="54" s="1"/>
  <c r="A85" i="54" s="1"/>
  <c r="A93" i="54" s="1"/>
  <c r="A98" i="54" s="1"/>
  <c r="A106" i="54" s="1"/>
  <c r="F39" i="54"/>
  <c r="B3" i="54" l="1"/>
  <c r="B2" i="54"/>
  <c r="B1" i="54"/>
  <c r="B3" i="53"/>
  <c r="B2" i="53"/>
  <c r="B1" i="53"/>
  <c r="F184" i="54"/>
  <c r="F176" i="54"/>
  <c r="F158" i="54"/>
  <c r="F154" i="54"/>
  <c r="F153" i="54"/>
  <c r="F152" i="54"/>
  <c r="F148" i="54"/>
  <c r="F147" i="54"/>
  <c r="F143" i="54"/>
  <c r="F118" i="54"/>
  <c r="F112" i="54"/>
  <c r="F69" i="54"/>
  <c r="A115" i="54"/>
  <c r="F24" i="54"/>
  <c r="F208" i="54" l="1"/>
  <c r="F211" i="54" s="1"/>
  <c r="C19" i="44" s="1"/>
  <c r="A142" i="54"/>
  <c r="A121" i="54"/>
  <c r="A132" i="54" s="1"/>
  <c r="A146" i="54" l="1"/>
  <c r="A151" i="54" s="1"/>
  <c r="A157" i="54" s="1"/>
  <c r="A161" i="54" s="1"/>
  <c r="A170" i="54" l="1"/>
  <c r="A175" i="54" s="1"/>
  <c r="A179" i="54" l="1"/>
  <c r="A183" i="54" s="1"/>
  <c r="A187" i="54" s="1"/>
  <c r="A191" i="54" s="1"/>
  <c r="A195" i="54" l="1"/>
  <c r="A199" i="54" s="1"/>
  <c r="A203" i="54" s="1"/>
  <c r="A207" i="54" s="1"/>
  <c r="A82" i="53"/>
  <c r="F61" i="53"/>
  <c r="F79" i="53" l="1"/>
  <c r="F78" i="53"/>
  <c r="F74" i="53"/>
  <c r="F70" i="53"/>
  <c r="F66" i="53"/>
  <c r="F65" i="53"/>
  <c r="F52" i="53"/>
  <c r="F48" i="53"/>
  <c r="F40" i="53"/>
  <c r="F27" i="53"/>
  <c r="F19" i="53"/>
  <c r="A21" i="53"/>
  <c r="A32" i="53" s="1"/>
  <c r="A42" i="53" s="1"/>
  <c r="A51" i="53" l="1"/>
  <c r="A55" i="53" s="1"/>
  <c r="A64" i="53" s="1"/>
  <c r="F92" i="53"/>
  <c r="F95" i="53" s="1"/>
  <c r="C15" i="44" s="1"/>
  <c r="A69" i="53" l="1"/>
  <c r="A73" i="53" s="1"/>
  <c r="A77" i="53" s="1"/>
  <c r="A86" i="53" s="1"/>
  <c r="A91" i="53" s="1"/>
  <c r="F135" i="52" l="1"/>
  <c r="B3" i="52"/>
  <c r="B2" i="52"/>
  <c r="B1" i="52"/>
  <c r="F13" i="41"/>
  <c r="F17" i="41"/>
  <c r="F21" i="41"/>
  <c r="F22" i="41"/>
  <c r="F26" i="41"/>
  <c r="F27" i="41"/>
  <c r="F31" i="41"/>
  <c r="F32" i="41"/>
  <c r="F33" i="41"/>
  <c r="F34" i="41"/>
  <c r="F35" i="41"/>
  <c r="F39" i="41"/>
  <c r="F43" i="41"/>
  <c r="F47" i="41"/>
  <c r="F51" i="41"/>
  <c r="F55" i="41"/>
  <c r="F59" i="41"/>
  <c r="F63" i="41"/>
  <c r="F64" i="41"/>
  <c r="F68" i="41"/>
  <c r="F72" i="41"/>
  <c r="F85" i="41"/>
  <c r="F89" i="41"/>
  <c r="A92" i="41"/>
  <c r="F139" i="52"/>
  <c r="F131" i="52"/>
  <c r="F127" i="52"/>
  <c r="F121" i="52"/>
  <c r="F117" i="52"/>
  <c r="F114" i="52"/>
  <c r="F109" i="52"/>
  <c r="F105" i="52"/>
  <c r="F99" i="52"/>
  <c r="F93" i="52"/>
  <c r="F92" i="52"/>
  <c r="F91" i="52"/>
  <c r="F90" i="52"/>
  <c r="F87" i="52"/>
  <c r="F86" i="52"/>
  <c r="F83" i="52"/>
  <c r="F80" i="52"/>
  <c r="F63" i="52"/>
  <c r="F45" i="52"/>
  <c r="A29" i="52"/>
  <c r="A47" i="52" s="1"/>
  <c r="A65" i="52" s="1"/>
  <c r="A82" i="52" s="1"/>
  <c r="A85" i="52" s="1"/>
  <c r="A89" i="52" s="1"/>
  <c r="A95" i="52" s="1"/>
  <c r="A101" i="52" s="1"/>
  <c r="A107" i="52" s="1"/>
  <c r="A111" i="52" s="1"/>
  <c r="A116" i="52" s="1"/>
  <c r="A120" i="52" s="1"/>
  <c r="A126" i="52" s="1"/>
  <c r="A130" i="52" s="1"/>
  <c r="F27" i="52"/>
  <c r="F97" i="41" l="1"/>
  <c r="F100" i="41" s="1"/>
  <c r="C9" i="44" s="1"/>
  <c r="A134" i="52"/>
  <c r="A138" i="52" s="1"/>
  <c r="A141" i="52" s="1"/>
  <c r="A144" i="52" s="1"/>
  <c r="F142" i="52"/>
  <c r="F145" i="52" s="1"/>
  <c r="F149" i="52" s="1"/>
  <c r="C11" i="44" s="1"/>
  <c r="F20" i="49" l="1"/>
  <c r="B17" i="44" l="1"/>
  <c r="B3" i="49"/>
  <c r="B2" i="49"/>
  <c r="B1" i="49"/>
  <c r="A14" i="49"/>
  <c r="F11" i="49"/>
  <c r="F42" i="49"/>
  <c r="F38" i="49"/>
  <c r="F34" i="49"/>
  <c r="F15" i="49"/>
  <c r="B9" i="44"/>
  <c r="B2" i="41"/>
  <c r="B1" i="41"/>
  <c r="B3" i="41"/>
  <c r="A19" i="49" l="1"/>
  <c r="A23" i="49" s="1"/>
  <c r="A33" i="49" s="1"/>
  <c r="A16" i="41"/>
  <c r="A20" i="41" s="1"/>
  <c r="A25" i="41" s="1"/>
  <c r="A30" i="41" s="1"/>
  <c r="F58" i="49"/>
  <c r="A37" i="49" l="1"/>
  <c r="A41" i="49" s="1"/>
  <c r="A45" i="49" s="1"/>
  <c r="A49" i="49" s="1"/>
  <c r="A53" i="49" s="1"/>
  <c r="A57" i="49" s="1"/>
  <c r="A38" i="41"/>
  <c r="A42" i="41" s="1"/>
  <c r="A46" i="41" s="1"/>
  <c r="A50" i="41" s="1"/>
  <c r="A54" i="41" s="1"/>
  <c r="A58" i="41"/>
  <c r="F61" i="49"/>
  <c r="C17" i="44" s="1"/>
  <c r="A62" i="41" l="1"/>
  <c r="A67" i="41" s="1"/>
  <c r="C24" i="44"/>
  <c r="A71" i="41" l="1"/>
  <c r="A75" i="41" l="1"/>
  <c r="A88" i="41" s="1"/>
  <c r="A96" i="41" s="1"/>
</calcChain>
</file>

<file path=xl/sharedStrings.xml><?xml version="1.0" encoding="utf-8"?>
<sst xmlns="http://schemas.openxmlformats.org/spreadsheetml/2006/main" count="727" uniqueCount="434">
  <si>
    <t>Količina</t>
  </si>
  <si>
    <t>Št.</t>
  </si>
  <si>
    <t>kompl</t>
  </si>
  <si>
    <t>m</t>
  </si>
  <si>
    <t>DN20</t>
  </si>
  <si>
    <t>OPIS POSTAVKE</t>
  </si>
  <si>
    <t>Cena/enota brez DDV</t>
  </si>
  <si>
    <t>- montažnega in tesnilnega materiala</t>
  </si>
  <si>
    <t>cena skupaj brez DDV (EUR)</t>
  </si>
  <si>
    <t>Transportni stroški</t>
  </si>
  <si>
    <t>ur</t>
  </si>
  <si>
    <t>kom</t>
  </si>
  <si>
    <t>Krogelni ventil za vodo - navojni, komplet s tesnilnim materialom</t>
  </si>
  <si>
    <t xml:space="preserve">- nosilnega okvirja površinsko zaščitenega in pocinkanih opornih nog za nadgradnjo na obstoječa tla od 0-20 cm
</t>
  </si>
  <si>
    <t>- dveh kompletnih navojnih palic M12 z osno razdaljo 18-23 cm</t>
  </si>
  <si>
    <t>- zaščite pri vgradnji za revizijsko odprtino</t>
  </si>
  <si>
    <t>- priključka za vodo 1/2" ZN, z vgrajenim kotnim ventilom</t>
  </si>
  <si>
    <t xml:space="preserve">- PE stenskega odtočnega kolena Ø90, PE prehodnega kosa Ø90/110 mm in garniture manšet Ø90 mm </t>
  </si>
  <si>
    <t>- montažnega materiala in seta zvočne izolacije</t>
  </si>
  <si>
    <t xml:space="preserve">kompl </t>
  </si>
  <si>
    <t xml:space="preserve">- dveh kotnih podometnih ventilov DN15 vključno z
zidno rozeto in vezno pokromano cevko premera 10 mm
dolžine cca. 30 cm (2 x)
</t>
  </si>
  <si>
    <t>- odtočnega ventila, PVC sifona in PP priključnega kolena DN50 z manšeto Ø32</t>
  </si>
  <si>
    <t>Priprava instalacij za pomivalno korito v kuhinji sestoječa iz:</t>
  </si>
  <si>
    <t xml:space="preserve">- izpustnega ventila DN15 z navojnim priključkom za dotočno cev </t>
  </si>
  <si>
    <t>Cena/enota brez DDV
(EUR)</t>
  </si>
  <si>
    <t>Dobava in montaža (vsebuje tudi drobni montažni material)</t>
  </si>
  <si>
    <t>kos</t>
  </si>
  <si>
    <t xml:space="preserve">Transportni in manipulacijski stroški               </t>
  </si>
  <si>
    <t>- sifona za pomivalni stroj</t>
  </si>
  <si>
    <t xml:space="preserve">Manjša gradbena dela kot so preboji za cevi, izdelava utorov v tlaku in zidu za cevi, ter zametavanje in fino zaribavanje po vgradnji </t>
  </si>
  <si>
    <t>ø125 mm</t>
  </si>
  <si>
    <t xml:space="preserve">PROJEKTANTSKI POPIS </t>
  </si>
  <si>
    <t>MATERIALA IN DEL</t>
  </si>
  <si>
    <t>Strojne instalacije</t>
  </si>
  <si>
    <t>Pri izdelavi ponudbe je potrebno upoštevati tudi naslednje:</t>
  </si>
  <si>
    <t>- oprema v popisu je usklajena z investitorjem in projektantom, spremembo opreme je potrebno pri ponudbi jasno pripisati, odločitev o zamenjavi se sprejme pred naročilom opreme</t>
  </si>
  <si>
    <t>REKAPITULACIJA STROŠKOV :</t>
  </si>
  <si>
    <t>Cena V EUR brez DDV</t>
  </si>
  <si>
    <t>Projekt izvedenih del (PID), navodila za vzdrževanje in obratovanje (NOV), projektantski nadzor vse po ponudbi projektanta</t>
  </si>
  <si>
    <t xml:space="preserve">SKUPAJ </t>
  </si>
  <si>
    <t>- ponudba mora vsebovati tudi ves drobni montažni material</t>
  </si>
  <si>
    <t>Kompletno trokadero sestoječ iz:</t>
  </si>
  <si>
    <t xml:space="preserve">- kromirane podstavne mreže </t>
  </si>
  <si>
    <t>- podometnega ventila DN20 za hladno in DN15 za toplo vodo</t>
  </si>
  <si>
    <t xml:space="preserve">DN50  </t>
  </si>
  <si>
    <t>Manjša nepredvidena dela in stroški</t>
  </si>
  <si>
    <t>DN20 (ø26x3) - debelina izolacije 9 mm</t>
  </si>
  <si>
    <t>2.</t>
  </si>
  <si>
    <t>Kompletni umivalnik kot montažni element za suho gradnjo sestoječ iz:</t>
  </si>
  <si>
    <t>- nosilnega okvirja površinsko zaščitenega in pocinkanih opornih nog za vgradnjo na obstoječa tla od 0-20 cm</t>
  </si>
  <si>
    <t>- dveh kompletnih navojnih palic M10 z osno razdaljo 5-40 cm</t>
  </si>
  <si>
    <t>- po višini  nastavljive plošče armature</t>
  </si>
  <si>
    <t>Vodovod in kanalizacija</t>
  </si>
  <si>
    <t>SKUPAJ VODOVOD IN KANALIZACIJA</t>
  </si>
  <si>
    <t>1.</t>
  </si>
  <si>
    <t>4.</t>
  </si>
  <si>
    <t>m2</t>
  </si>
  <si>
    <t>Vodovodni priključek</t>
  </si>
  <si>
    <t>Cev PE 100 SDR 11, PN 16,  izdelana po SIST EN 12201-2, položena v tla, za hladno vodo, komplet s fazonskimi kosi in dodatkom na razrez</t>
  </si>
  <si>
    <t>Pozicijska tablica za označevanje vodovoda in njegovih elementov, skupaj z pritrdilnim materialom</t>
  </si>
  <si>
    <t>Izdelava geodetskega posnetka vodovoda in vpis v kataster komunalnih naprav in napeljav</t>
  </si>
  <si>
    <t>Pripravljalna dela, zakoličba, čiščenje in zaključna dela</t>
  </si>
  <si>
    <t>Nepredvideni stroški zaradi križanj z ostalimi komunalnimi vodi (eventualne prestavitve in zamiki od načrtovane trase)</t>
  </si>
  <si>
    <t>SKUPAJ VODOVODNI PRIKLJUČEK</t>
  </si>
  <si>
    <t>PVC trak za označevanje vodovoda modre barve z napisom POZOR VODOVOD</t>
  </si>
  <si>
    <t>Tlačni preizkus vodovoda po SIST EN 805 in izdelava zapisnika</t>
  </si>
  <si>
    <t xml:space="preserve">- dveh kotnih podometnih ventilov DN15 vključno z
zidno rozeto in vezno pokromano cevko premera 10 mm
dolžine cca. 30 cm
</t>
  </si>
  <si>
    <t>Drobni inventar pri WC:</t>
  </si>
  <si>
    <t>- držalo za toaletni papir (rola)</t>
  </si>
  <si>
    <t>- ščetka za WC školjko, komplet z zidno kromirano posodo za hranjenje</t>
  </si>
  <si>
    <t>- ogledalo dolžine 600 mm s ponikljanim okovom</t>
  </si>
  <si>
    <t>- držalo in dozator za tekoče milo</t>
  </si>
  <si>
    <t>Oprema po izbiri arhitekta, komplet s pritrdilnim materialom</t>
  </si>
  <si>
    <t>DN15</t>
  </si>
  <si>
    <t>Nepovratni ventil za vodo - navojni, komplet s tesnilnim materialom</t>
  </si>
  <si>
    <t>Manometer, 0-10 bar, komplet z manometersko pipico, o-ringom in vgradnjo v cevovod</t>
  </si>
  <si>
    <t>Termometer, 0-120 C, komplet s pritrdilnim materialom in vgradnjo v cevovod</t>
  </si>
  <si>
    <t>Varnostni  ventil za vodo - navojni, tlak odpiranja 6 bar,
komplet z montažnim in tesnilnim materialom</t>
  </si>
  <si>
    <t>5.</t>
  </si>
  <si>
    <t xml:space="preserve">Večplastna polietilenska cev z notranjim kovinskim plaščem, (npr.Valsir Mixal), izdelana v skladu z EN ISO 21003-1, položena v tlaku in zidu, za ogrevanje in hlajenje, komplet z fitingi iz medenine. Cev je predizolirana z izolacijo z zaprto celično strukturo (kot npr. Armacell Tubolit S)
</t>
  </si>
  <si>
    <t>Zagon sistema, hidravlično uravnovešanje sistema in funkcionalni preizkus gretja, namestitev shem in navodil</t>
  </si>
  <si>
    <t>Drobni inventar pri umivalniku:</t>
  </si>
  <si>
    <t>3.</t>
  </si>
  <si>
    <t>6.</t>
  </si>
  <si>
    <t>1</t>
  </si>
  <si>
    <t>Priprava STV</t>
  </si>
  <si>
    <t xml:space="preserve">Obešalni in pritrdilni material ter konzole  narejene iz profilnega železa, temeljno obarvanega v skupni teži, objemke za obešanje morajo imeti izolacijsko oblogo, kot npr. Sikla </t>
  </si>
  <si>
    <t>Nerjavna cev za hladno vodo, izdelana v skladu s DVGW GW541, material 1.4521, spajanje s stisljivimi spoji, položena v jašku, predelne stene in pod strop, izolirana z izolacijo z zaprto celično strukturo deb. 13 mm (kot npr. Armacell Tubolit DG)</t>
  </si>
  <si>
    <t>Nerjavna cev za toplo vodo, izdelana v skladu s DVGW GW541, material 1.4521, spajanje s stisljivimi spoji, položena v jašku, predelne stene in pod strop, izolirana z izolacijo z zaprto celično strukturo (kot npr. Armacell Tubolit DG)</t>
  </si>
  <si>
    <t xml:space="preserve">Obešalni in pritrdilni material, ter konzole narejene iz profilnega železa, temeljno obarvanega v skupni teži, objemke za obešanje morajo imeti izolacijsko oblogo </t>
  </si>
  <si>
    <t>Preizkusni zagon, hidravlično uravnovešenje sistema ,  toplotni preizkus z izdelavo zapisnika</t>
  </si>
  <si>
    <t xml:space="preserve">Preboji oz vrtanje skozi zidove, strop  za cevne instalacije </t>
  </si>
  <si>
    <t>1%</t>
  </si>
  <si>
    <t>Manjša nepredvidena dela in stroški 2%</t>
  </si>
  <si>
    <t xml:space="preserve"> </t>
  </si>
  <si>
    <t>2%</t>
  </si>
  <si>
    <t>PVC-U cev za odvod kanalizacije iz objekta, izdelana v skladu z standardom EN 1401-1, komplet s fazonskimi kosi in z dodatki na odrezke in tesnilnim materialom</t>
  </si>
  <si>
    <t>- s protipovratnim ventilom</t>
  </si>
  <si>
    <t>Nevtralizator vodnega kamna, nominalni pretok 1,6 m3/h, priključki 3/4",
(npr. PMS18+PI 18MF, zastopa Tehnofan Ljubljana)</t>
  </si>
  <si>
    <t>ø160 mm</t>
  </si>
  <si>
    <t>kpl</t>
  </si>
  <si>
    <t>Občina Kozje, Kozje 37, 3260 KOZJE</t>
  </si>
  <si>
    <t>m'</t>
  </si>
  <si>
    <t xml:space="preserve">DN32  </t>
  </si>
  <si>
    <t>Polnilno-praznilna pipa, komplet s tesnilnim materialom</t>
  </si>
  <si>
    <t>DN20 (22 x 1,2) - debelina izolacije 30 mm</t>
  </si>
  <si>
    <t>Prehodni kos elektrovarilna obojka/medenina, PE 100 SDR 11, DVGW certifikat</t>
  </si>
  <si>
    <t>d40 x 3,6</t>
  </si>
  <si>
    <t>fi 125</t>
  </si>
  <si>
    <t>Kompletno stranišče kot montažni element za suho gradnjo sestoječ iz:</t>
  </si>
  <si>
    <t>komplet s pritrdilnim materialom</t>
  </si>
  <si>
    <t>Zahtevana požarna odpornost prebojev strojnih napeljav je EI60 U/C, če ni drugače navedeno</t>
  </si>
  <si>
    <t>Požarni preboji strojnih napeljav morajo biti izvedeni s požarnimi tesnilnimi sistemi, testiranimi po SIST EN 1366–3 in klasificiranimi po SIST EN 13501–2, oziroma v skladu s smernico SZPV 408.</t>
  </si>
  <si>
    <t>Izvajalec mora predložiti dokazilo o usposabljanju s strani proizvajalca požarnega sistema in licenco FKC izdano s strani SZPV</t>
  </si>
  <si>
    <t>Izvajalec mora predložiti izjavo o lastnostih v skladu z ZGPro-1, ter navodilo za vgradnjo v slovenskem jeziku.</t>
  </si>
  <si>
    <t>Izvajalec mora izdelati poročilo o izvedbi požarnega tesnjenja prebojev elektro in strojnih napeljav, v skladu s prilogo 1 smernice SZPV 408</t>
  </si>
  <si>
    <t>Izvajalec mora izdelati izjavo o izvedenih delih, v skladu s prilogo 2, smernice SZPV 408.</t>
  </si>
  <si>
    <t>Material predelnega elementa</t>
  </si>
  <si>
    <t>Količina (št. prebojev)</t>
  </si>
  <si>
    <t>Požarni preboji strojnih napeljav - splošno</t>
  </si>
  <si>
    <t>Uporaba sistema od proizvajalca npr. PROMAT PROMASTOP-CC ali podobno</t>
  </si>
  <si>
    <t>Cev PE 100 SDR 11, PN 16,  izdelana po SIST EN 12201-2, položena v tla, za tlačni vod kanalizacije, komplet s fazonskimi kosi in dodatkom na razrez</t>
  </si>
  <si>
    <t>d50 x 4,5</t>
  </si>
  <si>
    <t>AB plošča debeline  do 25 cm, 
dimenzija 300 x 100 mm
2 x cev Og. Jeklo fi 42-28mm, gorljiva izolacija 19 mm</t>
  </si>
  <si>
    <t>Plošča za talno ogrevanje s čepi. 
Plošča iz ekspandiranega polistirena z zaprto celično strukturo prekrita s EPS črno folijo. Tlačna obstojnost plošče je 200kPa, gostota plošče je 30kg/m3. Skladna s standardom SIST EN 13163.</t>
  </si>
  <si>
    <t xml:space="preserve">Razdelilnik za talno gretje z avtomatskim regulatorjem pretoka v dovodni cevi vsake ogrevalne zanke. Omogoča neposredno nastavitev pretoka posamezega kroga v l/h. Nastavljen pretok se ne spremeni, npr. če se ostali krogi zapirajo, se pretok ne poveča. Pretok se regulira avtomatsko na nastavljeno vrednost. Regulacijski vložek vedno zagotavlja konstanten pretok. Termostatski vložek z M30x1,5 priključkom na povratku. Indikator pretoka za vsako ogrevalno zanko za nadzor delovanja. Primeren za vsepogone. Razdelilnik iz nerjavečega jekla s ploskim tesnjenjem, 1” spojna matica, 50 mm razdalja med ogrevalnimi zankami, 1/2” ročni samotesnilni odzračevalnik, izpust s priključkom 3/4” cevi. Zvočno izolirano stensko držalo z vključenim materialom za montažo. 3/4” eurokonus cevni priključek. Delovna temperatura 2°C do 70°C. Dovoljen delovni tlak 10 bar. </t>
  </si>
  <si>
    <t>Dodaten pribor za talno gretja</t>
  </si>
  <si>
    <t>Obrobni trak iz penjenega polietilena 130 mm x 10 mm (m')</t>
  </si>
  <si>
    <t>PE-Polietilenska folija (m2)</t>
  </si>
  <si>
    <t>Zaščitne cevi za cev 16 (kos - 500 mm) (m')</t>
  </si>
  <si>
    <t>Spojke za spajanje cevi  16 x 2,0 mm na razdelilec (kos)</t>
  </si>
  <si>
    <t>Pritrjevalna C-clip objemka za cev od 16 mm  (50 kos) - kompl</t>
  </si>
  <si>
    <t> </t>
  </si>
  <si>
    <t>Talno ogrevanje</t>
  </si>
  <si>
    <t>Podometna omarica 800mm x 810mm x 110mm tip 7, plastific. RAL9010</t>
  </si>
  <si>
    <t>8 ogrevalnih zank</t>
  </si>
  <si>
    <t>Elektro termični pogon za razdelilnike talnega gretja priključek G 3/4"x 18, ON/OFF delovanje, 230V</t>
  </si>
  <si>
    <t>Revitalizacija Resnikove hiše</t>
  </si>
  <si>
    <t>Št. Načrta : REM-725/2025</t>
  </si>
  <si>
    <t>1900</t>
  </si>
  <si>
    <t>Podometna omarica 600mm x 810mm x 110mm tip 7, plastific. RAL9010</t>
  </si>
  <si>
    <t>4 ogrevalnih zank</t>
  </si>
  <si>
    <t>Poševno sedežni ventil - navojni, komplet s tesnilnim materialom</t>
  </si>
  <si>
    <t>Električni radiator z elektro grelnikom 230V, 800W z montažo</t>
  </si>
  <si>
    <t>DN25 (ø32x4,2) - debelina izolacije 9 mm</t>
  </si>
  <si>
    <t>Hlajenje prostorov</t>
  </si>
  <si>
    <t>EM</t>
  </si>
  <si>
    <t>Zunanja kompresorska enota kompaktne izvedbe z inverter kompresorjem, toplotnim izmenjevalcem iz Cu cevne instalacije z bakrenimi rebri. Stroj je kompletne izvedbe z vsemi internimi cevmi in priključki za medij ter električno napeljavo, varnostno ter funkcijsko mikroprocesorsko avtomatiko, vključno z instrumenti za nadzor in kontrolo delovanja._x000D_Avtomatska regulacija je mikroprocesorska, programska, z regulacijo vsake notranje enote posebej z lastnim režimom delovanja. Vsebuje avtomatsko tipalo z avtomatiko za preprečevanje zamrzovanje uparjalnikov ter kontrolno tipalo v primeru snežnih padavin.</t>
  </si>
  <si>
    <t>- DC Inverter motor ventilatorja</t>
  </si>
  <si>
    <t>- H.I.C. krog za nadzor hlajenja</t>
  </si>
  <si>
    <t>- Sistem omogoča delovanje notranjih enot do 50 m od prvega razdelilnega kosa z maksimalno skupno dolžino instalacije 120 m.</t>
  </si>
  <si>
    <t>- Omogoča priklop ECODAN enote za pripravo ogrevalne/sanitarne vode</t>
  </si>
  <si>
    <t>- Priključitev do 9 notranjih enot</t>
  </si>
  <si>
    <t>TEHNIČNI PODATKI:</t>
  </si>
  <si>
    <t>Moč:  hlajenje 12.5 kW, gretje 14.0 kW</t>
  </si>
  <si>
    <t>SEER: 7.24, SCOP: 5.07</t>
  </si>
  <si>
    <t>Priključna električna moč: hlajenje 4.46 kW, gretje 3.66 kW</t>
  </si>
  <si>
    <t>Električni priklop: 3F / 380~415V / 50Hz</t>
  </si>
  <si>
    <t>Šumnost: 52/54 dB(A)</t>
  </si>
  <si>
    <t>Dimenzije: 981 x 1050 x 330 mm</t>
  </si>
  <si>
    <t>Teža: 94 kg</t>
  </si>
  <si>
    <t>Območje delovanja: hlajenje od -5°do 46°C, gretje od -20° do 15°C</t>
  </si>
  <si>
    <t>Medij: R410A</t>
  </si>
  <si>
    <t xml:space="preserve">Notranja kompaktna stenska enota z masko v standarni beli barvi. </t>
  </si>
  <si>
    <t>- štiri stopenjski ventilator</t>
  </si>
  <si>
    <t xml:space="preserve">- štiri stopenjske motorizirane lamele za usmeritev zraka </t>
  </si>
  <si>
    <t>- zračni filter</t>
  </si>
  <si>
    <t>- vgrajen termostat za odčitavanje dejanske temperature v območju klimatske naprave</t>
  </si>
  <si>
    <t>- popolna elektronska regulacija s pomočjo izbranega Mitsubishi Electric upravljalnika</t>
  </si>
  <si>
    <t>Nazivna moč: hlajenje: 2.2 kW // gretje: 2.5 kW</t>
  </si>
  <si>
    <t>Pretok zraka: 4.0-4.4-4.9-5.4 m3/min</t>
  </si>
  <si>
    <t>Nivo hrupa (SPL): 22-26-29-31 dB(A)</t>
  </si>
  <si>
    <t>Električni priključek: 230V/1F/50Hz - neodvisno od zunanje enote</t>
  </si>
  <si>
    <t>Poraba električne energije: hl.: 20W gr.: 10W</t>
  </si>
  <si>
    <t>Dimenzije notranje enote (V x Š x G): 299 x 773 x 237 mm</t>
  </si>
  <si>
    <t>Teža notranje enote: 11 kg</t>
  </si>
  <si>
    <t>Nazivna moč: hlajenje: 3,5 kW // gretje: 4,0kW</t>
  </si>
  <si>
    <t>Sofisticiran stenski žični upravljalnik za krmiljenje in nadzor do 16 notranjih enot/sistemov. Upravljalnik omogoča pri uporabi s klimatskimi sistemi iz serije P nastavitev redundantega sistema za delovanje v rotaciji (2+1), spremljanje zgodovine napak, nastavitev horizontalnega pretoka zraka z nastavitvijo loputk (smer vsake loputke je mogoče nastaviti).</t>
  </si>
  <si>
    <t>- lokalni priklop</t>
  </si>
  <si>
    <t>- 3D total airflow</t>
  </si>
  <si>
    <t>- spremljanje porabe energije</t>
  </si>
  <si>
    <t>- 2+1 rotacija</t>
  </si>
  <si>
    <t>- pametno odtaljevanje</t>
  </si>
  <si>
    <t>- 14°C hlajenje</t>
  </si>
  <si>
    <t>- Možnost nastavitve do 16 jezikov</t>
  </si>
  <si>
    <t>- popolna elektronska regulacija</t>
  </si>
  <si>
    <t>- tedenski časovnik - do 8 nastavitev na dan</t>
  </si>
  <si>
    <t>- možnost zaklepanja funkcij</t>
  </si>
  <si>
    <t>- možnost nastavitve temperaturnega območja</t>
  </si>
  <si>
    <t>- diagostični program za trenutni prikaz delovanja sistema</t>
  </si>
  <si>
    <t>Dimenzije: 120 x 120 x 14,5 mm</t>
  </si>
  <si>
    <t>CMY-Y62-G-E</t>
  </si>
  <si>
    <t>Dobava in montaža elektro in signalnih kablov za povezavo med notranjimi in zunanjimi napravami</t>
  </si>
  <si>
    <t>- 0,75mm2×2 oklopljen kabel za signal</t>
  </si>
  <si>
    <t>- 1,5mm2×2 oklopljen kabel za signal</t>
  </si>
  <si>
    <t xml:space="preserve">Cu 6,35   </t>
  </si>
  <si>
    <t xml:space="preserve">Cu 9,52   </t>
  </si>
  <si>
    <t>Cu 12,7</t>
  </si>
  <si>
    <t>Cu 15,88</t>
  </si>
  <si>
    <t xml:space="preserve">Montaža zunanje enote </t>
  </si>
  <si>
    <t>- postavitev naprave na predpripravljeno konstrukcijo</t>
  </si>
  <si>
    <t>- dvig in postavitev enote na knostrukcijo</t>
  </si>
  <si>
    <t>- priklop cevnih instalacij</t>
  </si>
  <si>
    <t>- priklop notranjih elektro/signalnih instalacij</t>
  </si>
  <si>
    <t>- montaža notranjega dela na montažno ploščo</t>
  </si>
  <si>
    <t>- prilkop cevnih instalacij na notranjo enoto</t>
  </si>
  <si>
    <t>- montaža in priklop signalnega kabla na notranjo enoto</t>
  </si>
  <si>
    <t>- montaža in priklop elektro kabla na notranjo enoto</t>
  </si>
  <si>
    <t>Polnjenje sistema</t>
  </si>
  <si>
    <t>- vakuumiranje sistema</t>
  </si>
  <si>
    <t>- polnjenje sistema z medijem</t>
  </si>
  <si>
    <t>kg</t>
  </si>
  <si>
    <t>Zagon sistema</t>
  </si>
  <si>
    <t>- nastavitev parametrov delovanja</t>
  </si>
  <si>
    <t>- poskusni zagon in pregled poskusnega delovanja</t>
  </si>
  <si>
    <t>- poučevanje osebja</t>
  </si>
  <si>
    <t>Priklop odvoda kondenza od notranje klima enote na kanalizacijsko omrežje z vgradnjo vmesnega protismradnega sifona npr. HL 138</t>
  </si>
  <si>
    <t>PP-HT cev za odvod kondenza, vključno z fazonskimi kosi, z dodatki na odrezke, tesnilnim materialom in  podpornimi objemkami obloženimi z gumo in obešali (npr. MEFA)</t>
  </si>
  <si>
    <t>Splošne postavke</t>
  </si>
  <si>
    <t>Tlačna in trdnostna preizkušnja z dušikom 25 bar ter izpihovanjem  cevovoda</t>
  </si>
  <si>
    <t>Pripravljalna in zaključna dela, praznjenje in polnjenje veje, čiščenje</t>
  </si>
  <si>
    <t>Preizkusni zagon, hidravlično uravnovešenje sistema,  toplotni preizkus z izdelavo zapisnika</t>
  </si>
  <si>
    <t xml:space="preserve">Manjša nepredvidena dela in stroški 2%                                                     </t>
  </si>
  <si>
    <t>Tlačni preizkus cevovodov s hladnim vodnim tlakom 4 bar ter izpihovanjem cevovoda in izdelavo zapisnika</t>
  </si>
  <si>
    <t>SKUPAJ OGREVANJE</t>
  </si>
  <si>
    <t>Ogrevanje prostorov</t>
  </si>
  <si>
    <t>Enota</t>
  </si>
  <si>
    <t>f16 x 2,0</t>
  </si>
  <si>
    <r>
      <t>Omarice za</t>
    </r>
    <r>
      <rPr>
        <sz val="11"/>
        <rFont val="Arial Narrow"/>
        <family val="2"/>
        <charset val="238"/>
      </rPr>
      <t xml:space="preserve"> podometne izvedbe in so predvidene za vgradnjo katerihkoli razdelilnikov . </t>
    </r>
  </si>
  <si>
    <t>Zaščitna cev npr. Stigma flex fi 110 mm za vodnje Cu cevi + kabelske povezave med objektom in z.e.</t>
  </si>
  <si>
    <t>do f 100</t>
  </si>
  <si>
    <t>Navojna črpalka za cirkulacijo sanitarne tople vode, Qmax=1m3/h, Hmax=3m, z elektronsko regulacijo vrtljajev, komplet s holandci, tesnilnim materialom, časovnikom za izklop ure ponoči in montažnim materialom.
(kot npr. Wilo Star -Z 15 TT)</t>
  </si>
  <si>
    <t>Raztezna posoda za sanitarno vodo, p=10 bar, volumen 30 l, pretočne izvedbe, komplet z servisnim ventilom</t>
  </si>
  <si>
    <t xml:space="preserve">DN20 (22 x 1,2) </t>
  </si>
  <si>
    <t>DN15 (16 x 1,0)</t>
  </si>
  <si>
    <t>objemke (DN15)</t>
  </si>
  <si>
    <t>objemke (DN20)</t>
  </si>
  <si>
    <t xml:space="preserve">Prezračevanje </t>
  </si>
  <si>
    <t>KLET</t>
  </si>
  <si>
    <t>PRITLIČJE</t>
  </si>
  <si>
    <r>
      <rPr>
        <b/>
        <sz val="11"/>
        <rFont val="Arial Narrow"/>
        <family val="2"/>
        <charset val="238"/>
      </rPr>
      <t>Lokalni rekuperator za dovod in odvod skozi steno</t>
    </r>
    <r>
      <rPr>
        <sz val="11"/>
        <rFont val="Arial Narrow"/>
        <family val="2"/>
        <charset val="238"/>
      </rPr>
      <t xml:space="preserve">
Dobava lokalnega rekuperatorja s karakteristikami:</t>
    </r>
  </si>
  <si>
    <t xml:space="preserve"> - Rekuperator ima dva revezibilana ventilatorja za sočasen dovod in odvod zraka iz prostora</t>
  </si>
  <si>
    <t xml:space="preserve"> - Pretok rekuperatorja pri rekuperaciji: 5 - 23 m3/h</t>
  </si>
  <si>
    <t xml:space="preserve"> - Pretok rekuperatorja pri odvodu: 10 - 45 m3/h</t>
  </si>
  <si>
    <t xml:space="preserve"> -  Keramični izmenjevalec z izkoristkom do η ≤ 0,94,</t>
  </si>
  <si>
    <t xml:space="preserve"> - Premer odprtine v zidu = 225mm</t>
  </si>
  <si>
    <t xml:space="preserve"> - nivo zvočnega tlaka po: 14 - 38 dB(A), 2 m</t>
  </si>
  <si>
    <r>
      <rPr>
        <b/>
        <sz val="11"/>
        <rFont val="Arial Narrow"/>
        <family val="2"/>
        <charset val="238"/>
      </rPr>
      <t>Krmilnik Inventer</t>
    </r>
    <r>
      <rPr>
        <sz val="11"/>
        <rFont val="Arial Narrow"/>
        <family val="2"/>
        <charset val="238"/>
      </rPr>
      <t xml:space="preserve">
Dobava krmilnika za lokalne rekuperatorje s karakteristikami: </t>
    </r>
  </si>
  <si>
    <t xml:space="preserve"> - Priložen pretvornik 230V AC/ 24V DC za vgradnjo v elektro omarico</t>
  </si>
  <si>
    <t xml:space="preserve"> - Priložena doza za podometno montažo krmilnika </t>
  </si>
  <si>
    <t xml:space="preserve"> -  Priložen Clust-Air Module in senzor vlažnosti</t>
  </si>
  <si>
    <t xml:space="preserve"> - Tedenska programska ura za 4 cone prezračevanja</t>
  </si>
  <si>
    <t xml:space="preserve"> -  Priložen 1 Clust-Air Module in 1 senzor vlažnosti</t>
  </si>
  <si>
    <t>Prezračevalni ventili npr. Systemair DVS</t>
  </si>
  <si>
    <t>fi 160</t>
  </si>
  <si>
    <t>Okrogli (Spiro) kanali, vključno s fazonskimim kosi, spojnim, montažnim in tesnilnim materialom</t>
  </si>
  <si>
    <t xml:space="preserve">Pripravljalna in zaključna dela ter čiščenje         </t>
  </si>
  <si>
    <t>Vreguliranje sistema in nastavitev avtomatike, meritev prezračevanje in mikroklime preizkus funkcionalnosti sistema,  izdelava poročila o meritvah</t>
  </si>
  <si>
    <t>SKUPAJ PREZRAČEVANJE PROSTOROV</t>
  </si>
  <si>
    <t>Vgradnja lokalnih rekuparatorjev v steno s preboji sten debeline do 70 cm</t>
  </si>
  <si>
    <t>Cevni ventilator za odvod zraka  npr. SYSTEMAIR PRIO SILENTXP 150 EC vključno z :</t>
  </si>
  <si>
    <t>-   prirobnico za pritrditev  na ventilator</t>
  </si>
  <si>
    <t>- z dobavo 5 stop. vklopnega stikala</t>
  </si>
  <si>
    <t>komplet z montažnim materialom</t>
  </si>
  <si>
    <t>P = 110W, 230V</t>
  </si>
  <si>
    <t>V =200 m3/h, H=180 Pa</t>
  </si>
  <si>
    <t>Dušilec zvoka fi 150 l=600 mm z vgradnjo</t>
  </si>
  <si>
    <t xml:space="preserve">Aluminijaste zunanje zaščitne rešetke za vgradnjo v zid npr. Systemair  IGC 160 z montažo </t>
  </si>
  <si>
    <t>a.)</t>
  </si>
  <si>
    <t xml:space="preserve">- konzolne školjke 49x36 cm z zadnjim odtokom izdelane iz sanitarne
keramike </t>
  </si>
  <si>
    <t>b.)</t>
  </si>
  <si>
    <t>- lesene plastificirane sedežne deske z mehkim zapiranjem</t>
  </si>
  <si>
    <t>c.)</t>
  </si>
  <si>
    <t>- podometnega WC splakovalnika  z dvokoličinsko splakovalno tehniko 3/6 l, aktiviranje zgoraj/spredaj</t>
  </si>
  <si>
    <t>- npr Geberit Kombifix 98</t>
  </si>
  <si>
    <t>d.)</t>
  </si>
  <si>
    <t>(kot npr. Geberit Kombifix ali enakovredno)</t>
  </si>
  <si>
    <t xml:space="preserve">- stoječe senzorske (batarijsko napajanje) armature za toplo in hladno vodo, s keramično kartušo za nastavitev temperature vode 
</t>
  </si>
  <si>
    <t>e.)</t>
  </si>
  <si>
    <t>- odtočnega ventila, PVC sifona in PE priključnega kolena DN50 z manšeto Ø32</t>
  </si>
  <si>
    <t>- školjke izdelane iz sanitarne keramike, z odprtino za armaturo in prelivno odprtino  55x46,5</t>
  </si>
  <si>
    <t xml:space="preserve">- enodelnega pomivalnega korita iz nerjaveče pločevine </t>
  </si>
  <si>
    <t xml:space="preserve">- stoječe mešalne armature za toplo in hladno vodo npr. Unitas
</t>
  </si>
  <si>
    <t>Priprava instalacij za pomivalni stroj sestoječ iz:</t>
  </si>
  <si>
    <t xml:space="preserve">Talni sifon z nastavljivim vtokom in horizontalnim odtokom Ø70, inox rešetko 200x200mm, PVC vtočnim lijakom in vgradno zaščito  </t>
  </si>
  <si>
    <t xml:space="preserve">Večplastna polietilenska cev z notranjim kovinskim plaščem, (npr.UNIPIPE), položena v predelne stene in v tlaku, za hladno in toplo vodo, komplet z fitingi iz medenine. Cev je izolirana z izolacijo z zaprto celično strukturo deb. 9 mm (kot npr. Armacell Tubolit S+)
</t>
  </si>
  <si>
    <t>DN15 (ø20 x 2.25)</t>
  </si>
  <si>
    <t>DN20 (ø25 x 2.5)</t>
  </si>
  <si>
    <t>PP cev za hišno kanalizacijo, komplet s fazonskimi kosi, dodatki na odrezke, tesnilnim materialom in podpornimi objemkami obloženimi z gumo</t>
  </si>
  <si>
    <t>DN110</t>
  </si>
  <si>
    <t xml:space="preserve">DN110 </t>
  </si>
  <si>
    <t xml:space="preserve">Eno črpalko za odpadno (fekalno ) vodo je opremljena z nivojskim plovnim stikalom in rotorjem </t>
  </si>
  <si>
    <t>- tlačni priključek 6/4"</t>
  </si>
  <si>
    <t xml:space="preserve">Tehnični podatki:
- Qmax=20 m3/h,   
- Hmax=4 m
- moč motorja P=0,75 kW
- el. priključek 230 V, 50 Hz
</t>
  </si>
  <si>
    <t>Trojni filter za celo hišo / sediment-sediment-GAC/KDF Tehnofan 3/4", komplet z montažnim in tesnilnim materialom</t>
  </si>
  <si>
    <t xml:space="preserve">Manjša gradbena dela kot so preboji za cevi, izdelava utorov v tlaku in zidu za vodovodne in kanalizacijske cevi, ter zametavanje in fino zaribavanje po vgradnji </t>
  </si>
  <si>
    <t>Tlačna preizkušnja vodovoda in izdelava zapisnika</t>
  </si>
  <si>
    <t>Preizkus tesnosti kanalizacije in izdelava zapisnika</t>
  </si>
  <si>
    <t>- konzolne školjke 49x36 cm z zadnjim odtokom izdelane iz sanitarne
keramike primerno za invalide</t>
  </si>
  <si>
    <t>Vsa sanitarna keramika in sanitarna oprema (predvideva sem vgradnja srednje cenovno opreme)</t>
  </si>
  <si>
    <t xml:space="preserve">po izbiri arhitekta oz. investitorja! </t>
  </si>
  <si>
    <t>- školjke izdelane iz sanitarne keramike, z odprtino za armaturo in prelivno odprtino  55x46,5 za invalide</t>
  </si>
  <si>
    <r>
      <rPr>
        <b/>
        <sz val="11"/>
        <rFont val="Arial Narrow"/>
        <family val="2"/>
        <charset val="238"/>
      </rPr>
      <t>Dobavljeno z opremo nuditi montažo, komplet s pritrdilnim materialom</t>
    </r>
  </si>
  <si>
    <t>Drobni inventar pri umivalniku za invalide:</t>
  </si>
  <si>
    <t>- ogledalo za invalide za montažo na zid z možnostjo spreminjanja naklona</t>
  </si>
  <si>
    <t>Kompletni pisoar kot montažni element za suho gradnjo sestoječ iz:</t>
  </si>
  <si>
    <t>- školjke izdelane iz sanitarne keramike (kot npr. Dolomite ali enakovredno)</t>
  </si>
  <si>
    <t xml:space="preserve">- senzorski splakovalnik za pisoar,
V kompletu: senzor s pokrivno  inox ploščo, podometni vgradni set z elektromagnetnim ventilom 24 VDC (EMV) in transformatorja napetosti 220AC/24DC V. Dimenzija priključka 1/2".
</t>
  </si>
  <si>
    <t>- PP sifona z odtočno cevjo in PE priključnega kolena DN50 z manšeto Ø40</t>
  </si>
  <si>
    <t xml:space="preserve">- izplakovalnega ventila DN20 </t>
  </si>
  <si>
    <t>- školjke izdelane iz sanitarne keramike npr. Ceramica Ideal Standard, BRENTA</t>
  </si>
  <si>
    <t>Črpališče za prečrpavanje odpadnih voda- fekalnih iz kleti objekta kot npr. Pedrollo SAR 100 ZXm 1A/35 sestoječe iz:</t>
  </si>
  <si>
    <t>PE rezervoar  100 l 500x690 mm h=646 s PE podaljškom</t>
  </si>
  <si>
    <t>Cevni odzračevalni ventil, material PP. Odzračevalnik je izveden z dvostenskim ohišjem z integrirano toplotno izolacijo. Opremljen je s patentirano snemljivo mrežo.. Dimenzija DN110. Kapaciteta 37 l/s. (kot npr. HL900N)</t>
  </si>
  <si>
    <t>d40 x 3,7</t>
  </si>
  <si>
    <t>d25 x 2,6</t>
  </si>
  <si>
    <t>Dobava in vgradnja T kosa PE 50/40/50 na obstoječi vodovod, vgradnja podzemnega ventila na odcepu za cev PE d32, z teleskopsko vgradbeno armaturo, LTŽ ventilsko kapo in tipsko podložno betonsko ploščo</t>
  </si>
  <si>
    <t>PE d40/ 5/4"</t>
  </si>
  <si>
    <t>Oprema merilnega mesta (merjenje potrošene količine vode) Cevi iz nerjavnega jekla št. 1.4521 za napeljave pitne vode po DIN EN 10088 in DIN EN 10312, komplet s spojnim materialom iz rdeče litine za spajanje s hladnim stiskanjem z zagotavljanjem tlačne stopnje PN 16, komplet z obešalnim in pritrdilnim materialom.
(kot npr. Viega Sanpress ali enakovredno)</t>
  </si>
  <si>
    <t>- krogelni ventil DN32</t>
  </si>
  <si>
    <t>- krogelni ventil DN20</t>
  </si>
  <si>
    <t>- protipovratni ventil DN20</t>
  </si>
  <si>
    <t>- vodomer DN20 (Q3=4m3/h), z M-BUS izhodom, tip po zahtevah upravljalca vodovoda</t>
  </si>
  <si>
    <t>DN32 (ø35x1,5)</t>
  </si>
  <si>
    <t>DN20 (ø22x1,2)</t>
  </si>
  <si>
    <t>- lovilec nesnage DN32</t>
  </si>
  <si>
    <t>Navezava novega razvoda kanalizacije na obstoječe stanovanje v etaži z vsem potrebnim materialom, gradbenimi deli (cevi v dolžinskem metru pri postavkah za cevi)</t>
  </si>
  <si>
    <t>Navezava novega dovoda hladne vode na obstoječe stanovanje v etaži z vsem potrebnim materialom, gradbenimi deli (cevi v dolžinskem metru pri postavkah za cevi)</t>
  </si>
  <si>
    <t>Krogelna pipa tlačne stopnje PN 6, temp. do 100 °C - navojna, komplet  pritrdilnim in tesnilnim materialom</t>
  </si>
  <si>
    <t>DN25</t>
  </si>
  <si>
    <t>Manometer za merilno območje 0-6 bar f=60 mm z manometersko pipco in U cevjo</t>
  </si>
  <si>
    <t>Kapilarni termometer  f 100 mm za merilno območje 0-120 ° C</t>
  </si>
  <si>
    <t>Avtomatski odzračevalni lončki 1/2"</t>
  </si>
  <si>
    <t>Polnilna pipa R 3/4", komplet s  tesnilnim materialom</t>
  </si>
  <si>
    <t>Varnostni  ventil  - navojni, 
komplet z montažnim in tesnilnim materialom</t>
  </si>
  <si>
    <t>Betonski postavek za zunanje enote z vgradnjo in ureditvijo odvoda kondneza npr. proizvod Termotehnika</t>
  </si>
  <si>
    <t>Cevi iz ogljikovega jekla iz nelegiranega jekla po EN 10305-3, E 195, material št. 1.0034. v palicah, z fazonskimi kosi , z varilnim in tesnilni material primernim za ogrevanje in hlajenje</t>
  </si>
  <si>
    <t>fi 28x1,5</t>
  </si>
  <si>
    <t xml:space="preserve">Izolacija cevi  inox jekla z toplotno izolacijo debelino AC  19 mm,  komplet z spojnim in montažnim materialom </t>
  </si>
  <si>
    <t>f 28</t>
  </si>
  <si>
    <t>Dobava in vgradnja zaščitnih cevi Stigmaflex fi 160 mm za vgradnjo plinskih povezav z.e. - n.e. toplotnih črpalk</t>
  </si>
  <si>
    <t>Tlačna in trdnostna preizkušnja z hladnim vodnim tlakom 5 bar ter izpihovanjem ecvovoda</t>
  </si>
  <si>
    <t>Prezračevanje</t>
  </si>
  <si>
    <t>Toplotna črpalka</t>
  </si>
  <si>
    <t>TOPLOTNA ČRPALKA</t>
  </si>
  <si>
    <t>TEHNIČNI PODATKI (podatki veljajo za kombinacijo z "D" generacijo notranjih enot:</t>
  </si>
  <si>
    <t>Nazivna moč gretje: 6 kW (A7/W35)</t>
  </si>
  <si>
    <t>COP: 5,05 (A7/W35)</t>
  </si>
  <si>
    <t>Nazivna moč gretje: 8 kW (A2/W35)</t>
  </si>
  <si>
    <t>COP: 3,75 (A2/W35)</t>
  </si>
  <si>
    <t>Povprečni klimatski pogoji  (W35): Razred / ηs _ A+++ / 187</t>
  </si>
  <si>
    <t>Povprečni klimatski pogoji  (W55): Razred / ηs _ A++ / 133</t>
  </si>
  <si>
    <t>Povprečni klimatski pogoji  TSV: Razred / ηs _ A+ / 134</t>
  </si>
  <si>
    <t>Maksimalna temperatura proizvedene vode: 60 °C</t>
  </si>
  <si>
    <t>Nazivna moč hlajenje: 7,1 kW (A35/W7)</t>
  </si>
  <si>
    <t>EER: 3,2 (A35/W7)</t>
  </si>
  <si>
    <t>Nazivna moč hlajenje: 8,0 kW (A35/W18)</t>
  </si>
  <si>
    <t>EER: 4,9 (A35/W18)</t>
  </si>
  <si>
    <t>Električni priklop: 3F / 400 V / 50Hz / 3 × 16 A</t>
  </si>
  <si>
    <t xml:space="preserve">Nivo hrupa (SPL): 54 dB(A) </t>
  </si>
  <si>
    <t>Dimenzije (V x Š x G): 1040 × 1050 × 480 mm</t>
  </si>
  <si>
    <t>Teža: 115 kg</t>
  </si>
  <si>
    <t>Medij: R32 (tovarniška polnitev 1,8 kg; max polnitev 2,2 kg)</t>
  </si>
  <si>
    <t>Dimenzija priključne instalacije: Cu 6.35 / 15,88 (12,7 samo ogrevanje) mm</t>
  </si>
  <si>
    <t>Max. dolžinska / max. višinska razlika: do 50 m / 30 m</t>
  </si>
  <si>
    <t>Območje delovanja gretje: od -30 °C do +24 °C, priprava sanitarne vode od -30 °C do +42 °C</t>
  </si>
  <si>
    <t>Območje delovanja hlajenje: od 10 °C do 52 °C</t>
  </si>
  <si>
    <t>- ploščni toplotni izmenjevalec MWA1-44-DM</t>
  </si>
  <si>
    <t>- vsebuje bojler za sanitarno vodo V = 170L</t>
  </si>
  <si>
    <t>- temperaturno območje priprave vode: ogrevanje 25-60°C, sanitarna voda 40-60°C</t>
  </si>
  <si>
    <t>- temperaturno območje priprave vode: hlajenje 5-25°C</t>
  </si>
  <si>
    <t>- raztezna posoda 12 L / 1 bar</t>
  </si>
  <si>
    <t>- obtočna črpalka: Grundfos UPM2 15-70 130</t>
  </si>
  <si>
    <t>- obtočna črpalka sanitarne vode: Grundfos UPSO 15-60 130 CIL2</t>
  </si>
  <si>
    <t>- varnostni ventil: ogrevanje 3 bar, sanitarna voda 10 bar</t>
  </si>
  <si>
    <t>- varovalo pretoka vode: min 5. L/min</t>
  </si>
  <si>
    <t>- električno napajanje (brez elektro grelca) 1F/220V/50Hz</t>
  </si>
  <si>
    <t>- cevni električni grelec - moč 2 kW, napajanje 1F/220~240V/50Hz, 1×16A</t>
  </si>
  <si>
    <t>- dimenzija enote (VxDxG): 1400 x 595 x 680 mm</t>
  </si>
  <si>
    <t>- teža enote (brez vode): 93 kg</t>
  </si>
  <si>
    <t>- teža enote (z vodo): 269 kg</t>
  </si>
  <si>
    <t>- cevni priključek - voda fi 22 / 28 mm, medij R410A/R32: fi 6.35 / 12.7 mm</t>
  </si>
  <si>
    <t>- območje delovanja naprave - temperatura okolice: 0-35 °C,  ≤ 80 % R.H.</t>
  </si>
  <si>
    <t>- šumnost 41 dB</t>
  </si>
  <si>
    <t>Montaža toplotne črpalke</t>
  </si>
  <si>
    <t>- postavitev Z.E. na pripravljen betonski temelj (podstavek) ali nosilne stenske konzole</t>
  </si>
  <si>
    <t>- pritrditev topl. izmenjevalca</t>
  </si>
  <si>
    <t>- odvod kondenza iz zunanje enote do 1m oddaljenosti od enote</t>
  </si>
  <si>
    <t>- 2 x preboj skozi lahko steno (s = do 40 cm), vrtanje izvrt. fi 60 mm</t>
  </si>
  <si>
    <t xml:space="preserve"> - Cu povezava izoliranih cevi: 1/2", 1" do 8m</t>
  </si>
  <si>
    <t>- elektro povezava TČ Zubadan in regulacijo in povezava s temp. senzorja</t>
  </si>
  <si>
    <t>- priklop električnega dovodnega kabla na notranjo enoto (el. kabel dobavi in pripelje do enote elektrikar)</t>
  </si>
  <si>
    <t>- vakumiranje sistema</t>
  </si>
  <si>
    <t>- zagon sistema skupaj s preizkusnim delovanjem in pojasnjevanjem</t>
  </si>
  <si>
    <t>- pripravljalna, zarisovalna in zaključna dela</t>
  </si>
  <si>
    <t>- transportni stroški</t>
  </si>
  <si>
    <t>- navodila v slovenskem jeziku</t>
  </si>
  <si>
    <t>Opomba: montaža ne vsebuje vodne povezave (vodoinštalerska</t>
  </si>
  <si>
    <t>dela) na lokalni vodni sistem (sanitarni, ogrevalni)!</t>
  </si>
  <si>
    <t>Vsa dodatna dela za montažo se zaračunajo po dejansko uporabljenem materialu in porabljenem delu.</t>
  </si>
  <si>
    <r>
      <t>izmenjevalcem R32/R410A/H</t>
    </r>
    <r>
      <rPr>
        <vertAlign val="subscript"/>
        <sz val="11"/>
        <rFont val="Arial Narrow"/>
        <family val="2"/>
        <charset val="238"/>
      </rPr>
      <t>2</t>
    </r>
    <r>
      <rPr>
        <sz val="11"/>
        <rFont val="Arial Narrow"/>
        <family val="2"/>
        <charset val="238"/>
      </rPr>
      <t xml:space="preserve">O, raztezno posodo, cevnim električnim grelnikom, vso interno cevno </t>
    </r>
  </si>
  <si>
    <t>Npr. Mitsubishi Electric PUZ-SHWM80YAA ali odgovarjoče</t>
  </si>
  <si>
    <t>Npr. Mitsubishi Electric ERST17D-VM2D ali odgovarjoče</t>
  </si>
  <si>
    <t>DO 12m inštalacije med zunanjo in notranjo enoto</t>
  </si>
  <si>
    <t>Membranska raztezna posoda volumna V=50 l, za zaprte toplovodne ogrevalne sisteme, max. tlak 3 bar, vključno s priključnim ventilom 3/4" in stenskim držalom
(kot npr. EDER Elkoflex N50)</t>
  </si>
  <si>
    <t>Magnetni čistilni kos - navojni komplet z holandci, pritrdilnim in tesnilnim materialom, tlačne stopnje PN 6 npr. CALEFFI DIRTMAG DN 25</t>
  </si>
  <si>
    <t>Polnenje sistama z mehko vodo preko mobilne mehčalne naprave v lasti izvajalca</t>
  </si>
  <si>
    <t>Ostala dela</t>
  </si>
  <si>
    <t>Datum izdelave : 21.02.2025</t>
  </si>
  <si>
    <t>- tipka za koltiček npr. Geberit Sigma 10</t>
  </si>
  <si>
    <t>Varnostni naslon zvračljiv, pri WC za invalide (desni ali levi),
iz aluminija s prevleko iz kroma, ergonomski, nedrseč, površine so brez robov, zaskočenje v horizontalni in vertikalni legi, mehanizem za premet zasnovan na stisnjenju vzmeti</t>
  </si>
  <si>
    <t>Varnostno držalo, pri WC za invalide (2 kos), iz aluminija s prevleko iz kroma, ergonomski, nedrseč, površine so brez robov.</t>
  </si>
  <si>
    <t>- podajalec za papirnate brisače</t>
  </si>
  <si>
    <t>Varnostno držalo, pri umivalniku za invalide (2 kos), iz aluminija s prevleko iz kroma, ergonomski, nedrseč, površine so brez robov.</t>
  </si>
  <si>
    <t>- enoročne zidne mešalne armature za prhanje s pomično konzolo npr.  Tip: IKA PLUS SERIES 35, A043379</t>
  </si>
  <si>
    <t xml:space="preserve">Večslojne cevi za talno ogrevanje v kolutih. npr. Valsir Tip Mixal ali odgovarjoče
Večslojna cev v sestavi PE-Xb / Al / HDPE je izdelana skladno s standardom SIST EN  21003 glede na razrede uporabe 1,2,4 ter 5. Cev primerna za uporabo, za izdelavo talno ogrevanja/pohlajevanja, razvod hladne in tople pitne vode, razvod za radiatorsko ogrevanje do tlaka medija 10 bar ter temperature 95°C
</t>
  </si>
  <si>
    <r>
      <t xml:space="preserve">Tedenski programski sobni </t>
    </r>
    <r>
      <rPr>
        <b/>
        <sz val="11"/>
        <rFont val="Arial Narrow"/>
        <family val="2"/>
        <charset val="238"/>
      </rPr>
      <t>termostat  z digitalno uro</t>
    </r>
    <r>
      <rPr>
        <sz val="11"/>
        <rFont val="Arial Narrow"/>
        <family val="2"/>
        <charset val="238"/>
      </rPr>
      <t xml:space="preserve"> z dvotočkovnim delovanjem (ON-OFF) za pogon elektro termičnih pogonov . Pulzno širinsko moduliran  izhodni signal omogoča skoraj konstantno regulacijo, interno nastavljivo na dvotočkovnem izhodnem signalu. Monitor prikazuje trenutno sobno temperaturo, čas in režim.  Mogoče je časovno programiranje dnevnega ali tedenskega programa. Temperatura je nastavljiva med 5°C in 35°C. Temperatura je dosežena s pomočjo samostojnega učenja ogrevalne krivulje ob izbranem času. Npr. proizvod Danfoss Basic Plus WT-P z digitalno uro, z baterijo ali odgovarjoče</t>
    </r>
  </si>
  <si>
    <t>Glavna priključna omarica za vodenje pogonov ventilov talnega gratja in priklop sobnih termostatov, npr. Danfoss FH-WV, 230V ali odgovarjoče</t>
  </si>
  <si>
    <t>Npr. Mitsubishi Electric PUMY-SP112YKM2 ali odgovarjoče</t>
  </si>
  <si>
    <t>Npr. Mitsubishi Electric PKFY-P20VLM-E ali odgovarjoče</t>
  </si>
  <si>
    <t>Npr. Mitsubishi Electric PKFY-P35VLM-E ali odgovarjoče</t>
  </si>
  <si>
    <t>Npr. Mitsubishi Electric PAR-41MAA ali odgovarjoče</t>
  </si>
  <si>
    <t>Razdelilni kosi npr. MITSUBISHI ELECTRIC ali odgovarjoče</t>
  </si>
  <si>
    <t xml:space="preserve">Bakrene cevi, predizolirane z izolacijo 9mm s fazonskimi kosi, z materialom za lotanje, s tesnilnim in obešalnim materialom, z dodatkom za razrez, po VDI 2035, DIN 18380                                                                      </t>
  </si>
  <si>
    <t>Montaža notranje enote</t>
  </si>
  <si>
    <t>Reverzibilna toplotna črpalka ZRAK/VODA sistema  v split izvedbi z inverter kompresorjem, uparjalnikom ter zračno hlajenim kondenzatorjem. Enota je kompletne izvedbe z vso interno cevno in elektro instalacijo, varnostno ter funkcijsko mikroprocesorsko avtomatiko - vključno z instrumenti za nadzor in kontrolo delovanja. Naprava je namenjena za zunanjo postavitev</t>
  </si>
  <si>
    <t>Notranja enota sistema v kompaktni izvedbi z 170L bojlerjem, z vgrajenim toplotnim</t>
  </si>
  <si>
    <t>in elektro povezavo ter z regulacijskim vezjem npr. PAC-IF071-E in upravljalnikom npr. PAR-W31MAA</t>
  </si>
  <si>
    <t>Ustreza npr.: Inventer Twin+, ali enakovredno</t>
  </si>
  <si>
    <t>Ustreza npr. : Inventer MZ-Home, ali enakovredno</t>
  </si>
  <si>
    <t>Ustreza npr. : Inventer Twin+, ali enakovredno</t>
  </si>
  <si>
    <t>- sedežne deske z mehkim zapiranjem</t>
  </si>
  <si>
    <t>0</t>
  </si>
  <si>
    <t>SKUPAJ BREZ DDV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</si>
</sst>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5" formatCode="#,##0\ &quot;€&quot;;\-#,##0\ &quot;€&quot;"/>
    <numFmt numFmtId="44" formatCode="_-* #,##0.00\ &quot;€&quot;_-;\-* #,##0.00\ &quot;€&quot;_-;_-* &quot;-&quot;??\ &quot;€&quot;_-;_-@_-"/>
    <numFmt numFmtId="164" formatCode="&quot;$&quot;#,##0_);\(&quot;$&quot;#,##0\)"/>
    <numFmt numFmtId="165" formatCode="_(&quot;$&quot;* #,##0_);_(&quot;$&quot;* \(#,##0\);_(&quot;$&quot;* &quot;-&quot;_);_(@_)"/>
    <numFmt numFmtId="166" formatCode="_(&quot;$&quot;* #,##0.00_);_(&quot;$&quot;* \(#,##0.00\);_(&quot;$&quot;* &quot;-&quot;??_);_(@_)"/>
    <numFmt numFmtId="167" formatCode="_(* #,##0.00_);_(* \(#,##0.00\);_(* &quot;-&quot;??_);_(@_)"/>
    <numFmt numFmtId="168" formatCode="_-* #,##0\ _€_-;\-* #,##0\ _€_-;_-* &quot;-&quot;\ _€_-;_-@_-"/>
    <numFmt numFmtId="169" formatCode="_-* #,##0.00\ _€_-;\-* #,##0.00\ _€_-;_-* &quot;-&quot;??\ _€_-;_-@_-"/>
    <numFmt numFmtId="170" formatCode="_-* #,##0.00\ &quot;SIT&quot;_-;\-* #,##0.00\ &quot;SIT&quot;_-;_-* &quot;-&quot;??\ &quot;SIT&quot;_-;_-@_-"/>
    <numFmt numFmtId="171" formatCode="_-* #,##0.00\ _S_I_T_-;\-* #,##0.00\ _S_I_T_-;_-* &quot;-&quot;??\ _S_I_T_-;_-@_-"/>
    <numFmt numFmtId="172" formatCode="_-* #,##0.00\ _S_k_-;\-* #,##0.00\ _S_k_-;_-* &quot;-&quot;??\ _S_k_-;_-@_-"/>
    <numFmt numFmtId="173" formatCode="0.0"/>
    <numFmt numFmtId="174" formatCode="[$€-2]\ #,##0.00"/>
    <numFmt numFmtId="175" formatCode="_-* #,##0.00\ [$€-1]_-;\-* #,##0.00\ [$€-1]_-;_-* &quot;-&quot;??\ [$€-1]_-"/>
    <numFmt numFmtId="176" formatCode="#,#00"/>
    <numFmt numFmtId="177" formatCode="#,"/>
    <numFmt numFmtId="178" formatCode="m\o\n\th\ d\,\ yyyy"/>
    <numFmt numFmtId="179" formatCode="\$#,##0\ ;\(\$#,##0\)"/>
    <numFmt numFmtId="180" formatCode="_-* #,##0.00\ _S_I_T_-;\-* #,##0.00\ _S_I_T_-;_-* \-??\ _S_I_T_-;_-@_-"/>
    <numFmt numFmtId="181" formatCode="_-* #,##0.00\ _E_U_R_-;\-* #,##0.00\ _E_U_R_-;_-* &quot;-&quot;??\ _E_U_R_-;_-@_-"/>
    <numFmt numFmtId="182" formatCode="_-* #,##0&quot; €&quot;_-;\-* #,##0&quot; €&quot;_-;_-* &quot;- €&quot;_-;_-@_-"/>
    <numFmt numFmtId="183" formatCode="_-* #,##0.00\ _k_n_-;\-* #,##0.00\ _k_n_-;_-* \-??\ _k_n_-;_-@_-"/>
    <numFmt numFmtId="184" formatCode="#,##0.00\ [$€-1]"/>
  </numFmts>
  <fonts count="98">
    <font>
      <sz val="10"/>
      <name val="Arial"/>
      <charset val="238"/>
    </font>
    <font>
      <sz val="11"/>
      <color theme="1"/>
      <name val="Calibri"/>
      <family val="2"/>
      <charset val="238"/>
      <scheme val="minor"/>
    </font>
    <font>
      <sz val="10"/>
      <name val="Arial"/>
      <family val="2"/>
      <charset val="238"/>
    </font>
    <font>
      <sz val="11"/>
      <name val="Times New Roman"/>
      <family val="1"/>
      <charset val="238"/>
    </font>
    <font>
      <sz val="8"/>
      <name val="Arial CE"/>
      <charset val="238"/>
    </font>
    <font>
      <sz val="10"/>
      <name val="Arial CE"/>
      <charset val="238"/>
    </font>
    <font>
      <u/>
      <sz val="10.4"/>
      <color indexed="12"/>
      <name val="Arial CE"/>
      <charset val="238"/>
    </font>
    <font>
      <b/>
      <sz val="16"/>
      <name val="Arial"/>
      <family val="2"/>
      <charset val="238"/>
    </font>
    <font>
      <b/>
      <u/>
      <sz val="16"/>
      <name val="Arial"/>
      <family val="2"/>
      <charset val="238"/>
    </font>
    <font>
      <sz val="12"/>
      <name val="Times New Roman"/>
      <family val="1"/>
      <charset val="238"/>
    </font>
    <font>
      <b/>
      <sz val="12"/>
      <name val="Times New Roman"/>
      <family val="1"/>
      <charset val="238"/>
    </font>
    <font>
      <sz val="10"/>
      <name val="Arial"/>
      <family val="2"/>
    </font>
    <font>
      <b/>
      <sz val="14"/>
      <name val="Arial"/>
      <family val="2"/>
      <charset val="238"/>
    </font>
    <font>
      <b/>
      <i/>
      <sz val="12"/>
      <name val="Arial"/>
      <family val="2"/>
      <charset val="238"/>
    </font>
    <font>
      <b/>
      <sz val="12"/>
      <name val="Arial"/>
      <family val="2"/>
      <charset val="238"/>
    </font>
    <font>
      <b/>
      <sz val="10"/>
      <name val="Times New Roman CE"/>
      <family val="1"/>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1"/>
      <color indexed="19"/>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b/>
      <sz val="11"/>
      <color indexed="10"/>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sz val="10"/>
      <name val="Arial CE"/>
    </font>
    <font>
      <sz val="10"/>
      <color indexed="8"/>
      <name val="Arial"/>
      <family val="2"/>
      <charset val="238"/>
    </font>
    <font>
      <sz val="10"/>
      <color indexed="8"/>
      <name val="Times New Roman CE"/>
      <family val="1"/>
      <charset val="238"/>
    </font>
    <font>
      <b/>
      <sz val="14"/>
      <color indexed="8"/>
      <name val="Arial"/>
      <family val="2"/>
      <charset val="238"/>
    </font>
    <font>
      <b/>
      <u/>
      <sz val="16"/>
      <color indexed="8"/>
      <name val="Arial"/>
      <family val="2"/>
    </font>
    <font>
      <b/>
      <sz val="16"/>
      <color indexed="8"/>
      <name val="Arial"/>
      <family val="2"/>
    </font>
    <font>
      <sz val="10"/>
      <name val="Times New Roman"/>
      <family val="1"/>
      <charset val="238"/>
    </font>
    <font>
      <sz val="10"/>
      <name val="Arial"/>
      <family val="2"/>
      <charset val="238"/>
    </font>
    <font>
      <sz val="10"/>
      <color indexed="8"/>
      <name val="Arial CE"/>
      <family val="2"/>
      <charset val="238"/>
    </font>
    <font>
      <sz val="10"/>
      <name val="Helv"/>
    </font>
    <font>
      <sz val="10"/>
      <name val="Arial CE"/>
      <family val="2"/>
      <charset val="238"/>
    </font>
    <font>
      <sz val="10"/>
      <name val="Helv"/>
      <charset val="204"/>
    </font>
    <font>
      <b/>
      <sz val="11"/>
      <color indexed="52"/>
      <name val="Calibri"/>
      <family val="2"/>
      <charset val="238"/>
    </font>
    <font>
      <sz val="1"/>
      <color indexed="8"/>
      <name val="Courier"/>
      <family val="1"/>
      <charset val="238"/>
    </font>
    <font>
      <sz val="10"/>
      <name val="SSVAGRounded-Thin"/>
    </font>
    <font>
      <b/>
      <sz val="18"/>
      <color indexed="24"/>
      <name val="Helvetica"/>
      <family val="2"/>
    </font>
    <font>
      <b/>
      <sz val="15"/>
      <color indexed="56"/>
      <name val="Calibri"/>
      <family val="2"/>
      <charset val="238"/>
    </font>
    <font>
      <b/>
      <sz val="18"/>
      <name val="Arial"/>
      <family val="2"/>
      <charset val="238"/>
    </font>
    <font>
      <b/>
      <sz val="12"/>
      <color indexed="24"/>
      <name val="Helvetica"/>
      <family val="2"/>
    </font>
    <font>
      <b/>
      <sz val="13"/>
      <color indexed="56"/>
      <name val="Calibri"/>
      <family val="2"/>
      <charset val="238"/>
    </font>
    <font>
      <b/>
      <sz val="11"/>
      <color indexed="56"/>
      <name val="Calibri"/>
      <family val="2"/>
      <charset val="238"/>
    </font>
    <font>
      <b/>
      <sz val="1"/>
      <color indexed="8"/>
      <name val="Courier"/>
      <family val="1"/>
      <charset val="238"/>
    </font>
    <font>
      <sz val="10"/>
      <name val="SSBookman"/>
    </font>
    <font>
      <sz val="11"/>
      <color indexed="52"/>
      <name val="Calibri"/>
      <family val="2"/>
      <charset val="238"/>
    </font>
    <font>
      <b/>
      <sz val="18"/>
      <color indexed="56"/>
      <name val="Cambria"/>
      <family val="2"/>
      <charset val="238"/>
    </font>
    <font>
      <sz val="10"/>
      <name val="Times New Roman CE"/>
      <charset val="238"/>
    </font>
    <font>
      <sz val="10"/>
      <name val="SLO_Swiss"/>
      <charset val="238"/>
    </font>
    <font>
      <sz val="11"/>
      <color indexed="60"/>
      <name val="Calibri"/>
      <family val="2"/>
      <charset val="238"/>
    </font>
    <font>
      <sz val="10"/>
      <name val="Arial"/>
      <family val="2"/>
      <charset val="1"/>
    </font>
    <font>
      <sz val="10"/>
      <name val="Arial CE"/>
      <family val="2"/>
      <charset val="1"/>
    </font>
    <font>
      <sz val="10"/>
      <name val="MS Sans Serif"/>
      <family val="2"/>
      <charset val="238"/>
    </font>
    <font>
      <sz val="5"/>
      <name val="Courier New CE"/>
      <family val="3"/>
      <charset val="238"/>
    </font>
    <font>
      <b/>
      <sz val="10"/>
      <name val="Courier New CE"/>
      <family val="3"/>
      <charset val="238"/>
    </font>
    <font>
      <sz val="10"/>
      <name val="Arial"/>
      <family val="2"/>
      <charset val="204"/>
    </font>
    <font>
      <sz val="10"/>
      <color indexed="8"/>
      <name val="Calibri"/>
      <family val="2"/>
      <charset val="238"/>
    </font>
    <font>
      <b/>
      <sz val="10"/>
      <color indexed="8"/>
      <name val="Calibri"/>
      <family val="2"/>
      <charset val="238"/>
    </font>
    <font>
      <b/>
      <sz val="11"/>
      <name val="Calibri"/>
      <family val="2"/>
      <charset val="238"/>
    </font>
    <font>
      <sz val="9"/>
      <color indexed="8"/>
      <name val="Calibri"/>
      <family val="2"/>
      <charset val="238"/>
    </font>
    <font>
      <sz val="11"/>
      <color theme="1"/>
      <name val="Calibri"/>
      <family val="2"/>
      <charset val="238"/>
      <scheme val="minor"/>
    </font>
    <font>
      <sz val="10"/>
      <color theme="1"/>
      <name val="Calibri"/>
      <family val="2"/>
      <charset val="238"/>
    </font>
    <font>
      <sz val="9"/>
      <color theme="1"/>
      <name val="Calibri"/>
      <family val="2"/>
      <charset val="238"/>
    </font>
    <font>
      <b/>
      <sz val="10"/>
      <color theme="1"/>
      <name val="Calibri"/>
      <family val="2"/>
      <charset val="238"/>
    </font>
    <font>
      <sz val="11"/>
      <color rgb="FFFF0000"/>
      <name val="Times New Roman"/>
      <family val="1"/>
      <charset val="238"/>
    </font>
    <font>
      <sz val="11"/>
      <color theme="1"/>
      <name val="Arial Narrow"/>
      <family val="2"/>
      <charset val="238"/>
    </font>
    <font>
      <sz val="11"/>
      <color indexed="8"/>
      <name val="Arial Narrow"/>
      <family val="2"/>
      <charset val="238"/>
    </font>
    <font>
      <sz val="11"/>
      <name val="Arial Narrow"/>
      <family val="2"/>
      <charset val="238"/>
    </font>
    <font>
      <b/>
      <sz val="11"/>
      <name val="Arial Narrow"/>
      <family val="2"/>
      <charset val="238"/>
    </font>
    <font>
      <b/>
      <sz val="11"/>
      <color indexed="8"/>
      <name val="Arial Narrow"/>
      <family val="2"/>
      <charset val="238"/>
    </font>
    <font>
      <sz val="11"/>
      <color rgb="FF000000"/>
      <name val="Arial Narrow"/>
      <family val="2"/>
      <charset val="238"/>
    </font>
    <font>
      <b/>
      <sz val="11"/>
      <color indexed="9"/>
      <name val="Arial Narrow"/>
      <family val="2"/>
      <charset val="238"/>
    </font>
    <font>
      <b/>
      <sz val="9"/>
      <color indexed="8"/>
      <name val="Arial Narrow"/>
      <family val="2"/>
      <charset val="238"/>
    </font>
    <font>
      <sz val="12"/>
      <name val="Arial Narrow"/>
      <family val="2"/>
      <charset val="238"/>
    </font>
    <font>
      <sz val="12"/>
      <color rgb="FF000000"/>
      <name val="Arial Narrow"/>
      <family val="2"/>
      <charset val="238"/>
    </font>
    <font>
      <sz val="12"/>
      <color theme="1"/>
      <name val="Arial Narrow"/>
      <family val="2"/>
      <charset val="238"/>
    </font>
    <font>
      <sz val="10"/>
      <name val="Arial Narrow"/>
      <family val="2"/>
      <charset val="238"/>
    </font>
    <font>
      <sz val="10"/>
      <color theme="1"/>
      <name val="Arial Narrow"/>
      <family val="2"/>
      <charset val="238"/>
    </font>
    <font>
      <b/>
      <sz val="11"/>
      <color theme="1"/>
      <name val="Arial Narrow"/>
      <family val="2"/>
      <charset val="238"/>
    </font>
    <font>
      <b/>
      <sz val="11"/>
      <color rgb="FF000000"/>
      <name val="Arial Narrow"/>
      <family val="2"/>
      <charset val="238"/>
    </font>
    <font>
      <sz val="11"/>
      <color rgb="FFFF0000"/>
      <name val="Arial Narrow"/>
      <family val="2"/>
      <charset val="238"/>
    </font>
    <font>
      <sz val="9"/>
      <name val="Arial Narrow"/>
      <family val="2"/>
      <charset val="238"/>
    </font>
    <font>
      <sz val="10"/>
      <name val="Gatineau"/>
    </font>
    <font>
      <b/>
      <sz val="11"/>
      <color theme="3" tint="0.39997558519241921"/>
      <name val="Arial Narrow"/>
      <family val="2"/>
      <charset val="238"/>
    </font>
    <font>
      <sz val="11"/>
      <color indexed="48"/>
      <name val="Arial Narrow"/>
      <family val="2"/>
      <charset val="238"/>
    </font>
    <font>
      <sz val="11"/>
      <name val="Times New Roman CE"/>
      <family val="1"/>
      <charset val="238"/>
    </font>
    <font>
      <sz val="11"/>
      <color indexed="8"/>
      <name val="Times New Roman CE"/>
      <family val="1"/>
      <charset val="238"/>
    </font>
    <font>
      <vertAlign val="subscript"/>
      <sz val="11"/>
      <name val="Arial Narrow"/>
      <family val="2"/>
      <charset val="238"/>
    </font>
  </fonts>
  <fills count="51">
    <fill>
      <patternFill patternType="none"/>
    </fill>
    <fill>
      <patternFill patternType="gray125"/>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31"/>
        <bgColor indexed="41"/>
      </patternFill>
    </fill>
    <fill>
      <patternFill patternType="solid">
        <fgColor indexed="44"/>
        <bgColor indexed="31"/>
      </patternFill>
    </fill>
    <fill>
      <patternFill patternType="solid">
        <fgColor indexed="56"/>
      </patternFill>
    </fill>
    <fill>
      <patternFill patternType="solid">
        <fgColor indexed="62"/>
      </patternFill>
    </fill>
    <fill>
      <patternFill patternType="solid">
        <fgColor indexed="26"/>
        <bgColor indexed="9"/>
      </patternFill>
    </fill>
    <fill>
      <patternFill patternType="solid">
        <fgColor indexed="22"/>
        <bgColor indexed="41"/>
      </patternFill>
    </fill>
    <fill>
      <patternFill patternType="solid">
        <fgColor indexed="55"/>
        <bgColor indexed="23"/>
      </patternFill>
    </fill>
    <fill>
      <patternFill patternType="solid">
        <fgColor indexed="10"/>
      </patternFill>
    </fill>
    <fill>
      <patternFill patternType="solid">
        <fgColor indexed="42"/>
        <bgColor indexed="27"/>
      </patternFill>
    </fill>
    <fill>
      <patternFill patternType="solid">
        <fgColor indexed="57"/>
      </patternFill>
    </fill>
    <fill>
      <patternFill patternType="solid">
        <fgColor indexed="54"/>
      </patternFill>
    </fill>
    <fill>
      <patternFill patternType="solid">
        <fgColor indexed="27"/>
        <bgColor indexed="42"/>
      </patternFill>
    </fill>
    <fill>
      <patternFill patternType="solid">
        <fgColor indexed="47"/>
        <bgColor indexed="41"/>
      </patternFill>
    </fill>
    <fill>
      <patternFill patternType="solid">
        <fgColor indexed="9"/>
      </patternFill>
    </fill>
    <fill>
      <patternFill patternType="solid">
        <fgColor indexed="22"/>
      </patternFill>
    </fill>
    <fill>
      <patternFill patternType="solid">
        <fgColor indexed="55"/>
      </patternFill>
    </fill>
    <fill>
      <patternFill patternType="solid">
        <fgColor indexed="9"/>
        <bgColor indexed="9"/>
      </patternFill>
    </fill>
    <fill>
      <patternFill patternType="solid">
        <fgColor indexed="24"/>
        <bgColor indexed="22"/>
      </patternFill>
    </fill>
    <fill>
      <patternFill patternType="solid">
        <fgColor indexed="50"/>
        <bgColor indexed="45"/>
      </patternFill>
    </fill>
    <fill>
      <patternFill patternType="solid">
        <fgColor indexed="41"/>
        <bgColor indexed="22"/>
      </patternFill>
    </fill>
    <fill>
      <patternFill patternType="solid">
        <fgColor indexed="31"/>
        <bgColor indexed="22"/>
      </patternFill>
    </fill>
    <fill>
      <patternFill patternType="solid">
        <fgColor indexed="9"/>
        <bgColor indexed="64"/>
      </patternFill>
    </fill>
    <fill>
      <patternFill patternType="solid">
        <fgColor indexed="47"/>
        <bgColor indexed="64"/>
      </patternFill>
    </fill>
    <fill>
      <patternFill patternType="solid">
        <fgColor indexed="9"/>
        <bgColor indexed="22"/>
      </patternFill>
    </fill>
    <fill>
      <patternFill patternType="solid">
        <fgColor indexed="9"/>
        <bgColor indexed="8"/>
      </patternFill>
    </fill>
    <fill>
      <patternFill patternType="solid">
        <fgColor indexed="22"/>
        <bgColor indexed="22"/>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3" tint="0.79998168889431442"/>
        <bgColor indexed="8"/>
      </patternFill>
    </fill>
  </fills>
  <borders count="4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27"/>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right/>
      <top/>
      <bottom style="double">
        <color indexed="52"/>
      </bottom>
      <diagonal/>
    </border>
    <border>
      <left/>
      <right/>
      <top/>
      <bottom style="thick">
        <color indexed="56"/>
      </bottom>
      <diagonal/>
    </border>
    <border>
      <left/>
      <right/>
      <top/>
      <bottom style="thick">
        <color indexed="27"/>
      </bottom>
      <diagonal/>
    </border>
    <border>
      <left style="thin">
        <color indexed="22"/>
      </left>
      <right style="thin">
        <color indexed="22"/>
      </right>
      <top style="thin">
        <color indexed="22"/>
      </top>
      <bottom style="thin">
        <color indexed="22"/>
      </bottom>
      <diagonal/>
    </border>
    <border>
      <left/>
      <right/>
      <top style="thin">
        <color indexed="64"/>
      </top>
      <bottom style="double">
        <color indexed="64"/>
      </bottom>
      <diagonal/>
    </border>
    <border>
      <left/>
      <right/>
      <top style="thin">
        <color indexed="62"/>
      </top>
      <bottom style="double">
        <color indexed="62"/>
      </bottom>
      <diagonal/>
    </border>
    <border>
      <left/>
      <right/>
      <top style="double">
        <color indexed="0"/>
      </top>
      <bottom/>
      <diagonal/>
    </border>
    <border>
      <left/>
      <right/>
      <top style="double">
        <color indexed="64"/>
      </top>
      <bottom/>
      <diagonal/>
    </border>
    <border>
      <left/>
      <right/>
      <top style="thin">
        <color indexed="56"/>
      </top>
      <bottom style="double">
        <color indexed="56"/>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ck">
        <color indexed="64"/>
      </left>
      <right style="thick">
        <color indexed="64"/>
      </right>
      <top style="thick">
        <color indexed="64"/>
      </top>
      <bottom style="thick">
        <color indexed="64"/>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s>
  <cellStyleXfs count="3043">
    <xf numFmtId="0" fontId="0" fillId="0" borderId="0"/>
    <xf numFmtId="0" fontId="42" fillId="0" borderId="0"/>
    <xf numFmtId="0" fontId="42" fillId="0" borderId="0"/>
    <xf numFmtId="0" fontId="42" fillId="0" borderId="0"/>
    <xf numFmtId="0" fontId="43" fillId="0" borderId="0"/>
    <xf numFmtId="0" fontId="41" fillId="0" borderId="0"/>
    <xf numFmtId="0" fontId="43" fillId="0" borderId="0"/>
    <xf numFmtId="0" fontId="41"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2" fillId="0" borderId="0"/>
    <xf numFmtId="0" fontId="16" fillId="2" borderId="0" applyNumberFormat="0" applyBorder="0" applyAlignment="0" applyProtection="0"/>
    <xf numFmtId="0" fontId="16" fillId="3" borderId="0" applyNumberFormat="0" applyBorder="0" applyAlignment="0" applyProtection="0"/>
    <xf numFmtId="0" fontId="16" fillId="2"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4"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6"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6"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6" borderId="0" applyNumberFormat="0" applyBorder="0" applyAlignment="0" applyProtection="0"/>
    <xf numFmtId="0" fontId="16" fillId="8" borderId="0" applyNumberFormat="0" applyBorder="0" applyAlignment="0" applyProtection="0"/>
    <xf numFmtId="0" fontId="16" fillId="10" borderId="0" applyNumberFormat="0" applyBorder="0" applyAlignment="0" applyProtection="0"/>
    <xf numFmtId="0" fontId="16" fillId="2" borderId="0" applyNumberFormat="0" applyBorder="0" applyAlignment="0" applyProtection="0"/>
    <xf numFmtId="0" fontId="16" fillId="10" borderId="0" applyNumberFormat="0" applyBorder="0" applyAlignment="0" applyProtection="0"/>
    <xf numFmtId="0" fontId="16" fillId="4" borderId="0" applyNumberFormat="0" applyBorder="0" applyAlignment="0" applyProtection="0"/>
    <xf numFmtId="0" fontId="16" fillId="4"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1" borderId="0" applyNumberFormat="0" applyBorder="0" applyAlignment="0" applyProtection="0"/>
    <xf numFmtId="0" fontId="16" fillId="5" borderId="0" applyNumberFormat="0" applyBorder="0" applyAlignment="0" applyProtection="0"/>
    <xf numFmtId="0" fontId="16" fillId="9" borderId="0" applyNumberFormat="0" applyBorder="0" applyAlignment="0" applyProtection="0"/>
    <xf numFmtId="0" fontId="16" fillId="5" borderId="0" applyNumberFormat="0" applyBorder="0" applyAlignment="0" applyProtection="0"/>
    <xf numFmtId="0" fontId="16" fillId="10" borderId="0" applyNumberFormat="0" applyBorder="0" applyAlignment="0" applyProtection="0"/>
    <xf numFmtId="0" fontId="16" fillId="2" borderId="0" applyNumberFormat="0" applyBorder="0" applyAlignment="0" applyProtection="0"/>
    <xf numFmtId="0" fontId="16" fillId="10" borderId="0" applyNumberFormat="0" applyBorder="0" applyAlignment="0" applyProtection="0"/>
    <xf numFmtId="0" fontId="16" fillId="6" borderId="0" applyNumberFormat="0" applyBorder="0" applyAlignment="0" applyProtection="0"/>
    <xf numFmtId="0" fontId="16" fillId="13" borderId="0" applyNumberFormat="0" applyBorder="0" applyAlignment="0" applyProtection="0"/>
    <xf numFmtId="0" fontId="16" fillId="6" borderId="0" applyNumberFormat="0" applyBorder="0" applyAlignment="0" applyProtection="0"/>
    <xf numFmtId="0" fontId="16" fillId="10" borderId="0" applyNumberFormat="0" applyBorder="0" applyAlignment="0" applyProtection="0"/>
    <xf numFmtId="0" fontId="16" fillId="2" borderId="0" applyNumberFormat="0" applyBorder="0" applyAlignment="0" applyProtection="0"/>
    <xf numFmtId="0" fontId="16" fillId="4"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5"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2" borderId="0" applyNumberFormat="0" applyBorder="0" applyAlignment="0" applyProtection="0"/>
    <xf numFmtId="0" fontId="16" fillId="6" borderId="0" applyNumberFormat="0" applyBorder="0" applyAlignment="0" applyProtection="0"/>
    <xf numFmtId="0" fontId="16" fillId="13"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0" borderId="0" applyNumberFormat="0" applyBorder="0" applyAlignment="0" applyProtection="0"/>
    <xf numFmtId="0" fontId="17" fillId="15" borderId="0" applyNumberFormat="0" applyBorder="0" applyAlignment="0" applyProtection="0"/>
    <xf numFmtId="0" fontId="17" fillId="4" borderId="0" applyNumberFormat="0" applyBorder="0" applyAlignment="0" applyProtection="0"/>
    <xf numFmtId="0" fontId="17" fillId="15" borderId="0" applyNumberFormat="0" applyBorder="0" applyAlignment="0" applyProtection="0"/>
    <xf numFmtId="0" fontId="17" fillId="13"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5" borderId="0" applyNumberFormat="0" applyBorder="0" applyAlignment="0" applyProtection="0"/>
    <xf numFmtId="0" fontId="17" fillId="16" borderId="0" applyNumberFormat="0" applyBorder="0" applyAlignment="0" applyProtection="0"/>
    <xf numFmtId="0" fontId="17" fillId="5" borderId="0" applyNumberFormat="0" applyBorder="0" applyAlignment="0" applyProtection="0"/>
    <xf numFmtId="0" fontId="17" fillId="10" borderId="0" applyNumberFormat="0" applyBorder="0" applyAlignment="0" applyProtection="0"/>
    <xf numFmtId="0" fontId="17" fillId="17" borderId="0" applyNumberFormat="0" applyBorder="0" applyAlignment="0" applyProtection="0"/>
    <xf numFmtId="0" fontId="17" fillId="10" borderId="0" applyNumberFormat="0" applyBorder="0" applyAlignment="0" applyProtection="0"/>
    <xf numFmtId="0" fontId="17" fillId="4" borderId="0" applyNumberFormat="0" applyBorder="0" applyAlignment="0" applyProtection="0"/>
    <xf numFmtId="0" fontId="17" fillId="18" borderId="0" applyNumberFormat="0" applyBorder="0" applyAlignment="0" applyProtection="0"/>
    <xf numFmtId="0" fontId="17" fillId="4"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7" fillId="4" borderId="0" applyNumberFormat="0" applyBorder="0" applyAlignment="0" applyProtection="0"/>
    <xf numFmtId="0" fontId="17" fillId="13" borderId="0" applyNumberFormat="0" applyBorder="0" applyAlignment="0" applyProtection="0"/>
    <xf numFmtId="0" fontId="17" fillId="12" borderId="0" applyNumberFormat="0" applyBorder="0" applyAlignment="0" applyProtection="0"/>
    <xf numFmtId="0" fontId="17" fillId="5" borderId="0" applyNumberFormat="0" applyBorder="0" applyAlignment="0" applyProtection="0"/>
    <xf numFmtId="0" fontId="17" fillId="16" borderId="0" applyNumberFormat="0" applyBorder="0" applyAlignment="0" applyProtection="0"/>
    <xf numFmtId="0" fontId="17" fillId="10" borderId="0" applyNumberFormat="0" applyBorder="0" applyAlignment="0" applyProtection="0"/>
    <xf numFmtId="0" fontId="17" fillId="17" borderId="0" applyNumberFormat="0" applyBorder="0" applyAlignment="0" applyProtection="0"/>
    <xf numFmtId="0" fontId="17" fillId="4" borderId="0" applyNumberFormat="0" applyBorder="0" applyAlignment="0" applyProtection="0"/>
    <xf numFmtId="0" fontId="17"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7" fillId="25" borderId="0" applyNumberFormat="0" applyBorder="0" applyAlignment="0" applyProtection="0"/>
    <xf numFmtId="0" fontId="17" fillId="15" borderId="0" applyNumberFormat="0" applyBorder="0" applyAlignment="0" applyProtection="0"/>
    <xf numFmtId="0" fontId="17" fillId="26" borderId="0" applyNumberFormat="0" applyBorder="0" applyAlignment="0" applyProtection="0"/>
    <xf numFmtId="0" fontId="16" fillId="23" borderId="0" applyNumberFormat="0" applyBorder="0" applyAlignment="0" applyProtection="0"/>
    <xf numFmtId="0" fontId="16" fillId="27" borderId="0" applyNumberFormat="0" applyBorder="0" applyAlignment="0" applyProtection="0"/>
    <xf numFmtId="0" fontId="17" fillId="24" borderId="0" applyNumberFormat="0" applyBorder="0" applyAlignment="0" applyProtection="0"/>
    <xf numFmtId="0" fontId="17" fillId="13" borderId="0" applyNumberFormat="0" applyBorder="0" applyAlignment="0" applyProtection="0"/>
    <xf numFmtId="0" fontId="17" fillId="28" borderId="0" applyNumberFormat="0" applyBorder="0" applyAlignment="0" applyProtection="0"/>
    <xf numFmtId="0" fontId="16" fillId="19" borderId="0" applyNumberFormat="0" applyBorder="0" applyAlignment="0" applyProtection="0"/>
    <xf numFmtId="0" fontId="16" fillId="24" borderId="0" applyNumberFormat="0" applyBorder="0" applyAlignment="0" applyProtection="0"/>
    <xf numFmtId="0" fontId="17" fillId="24" borderId="0" applyNumberFormat="0" applyBorder="0" applyAlignment="0" applyProtection="0"/>
    <xf numFmtId="0" fontId="17" fillId="29" borderId="0" applyNumberFormat="0" applyBorder="0" applyAlignment="0" applyProtection="0"/>
    <xf numFmtId="0" fontId="17" fillId="16" borderId="0" applyNumberFormat="0" applyBorder="0" applyAlignment="0" applyProtection="0"/>
    <xf numFmtId="0" fontId="16" fillId="30" borderId="0" applyNumberFormat="0" applyBorder="0" applyAlignment="0" applyProtection="0"/>
    <xf numFmtId="0" fontId="16" fillId="19" borderId="0" applyNumberFormat="0" applyBorder="0" applyAlignment="0" applyProtection="0"/>
    <xf numFmtId="0" fontId="17" fillId="20" borderId="0" applyNumberFormat="0" applyBorder="0" applyAlignment="0" applyProtection="0"/>
    <xf numFmtId="0" fontId="17" fillId="17" borderId="0" applyNumberFormat="0" applyBorder="0" applyAlignment="0" applyProtection="0"/>
    <xf numFmtId="0" fontId="16" fillId="23" borderId="0" applyNumberFormat="0" applyBorder="0" applyAlignment="0" applyProtection="0"/>
    <xf numFmtId="0" fontId="16" fillId="31" borderId="0" applyNumberFormat="0" applyBorder="0" applyAlignment="0" applyProtection="0"/>
    <xf numFmtId="0" fontId="17" fillId="31" borderId="0" applyNumberFormat="0" applyBorder="0" applyAlignment="0" applyProtection="0"/>
    <xf numFmtId="0" fontId="17" fillId="26" borderId="0" applyNumberFormat="0" applyBorder="0" applyAlignment="0" applyProtection="0"/>
    <xf numFmtId="0" fontId="17" fillId="15" borderId="0" applyNumberFormat="0" applyBorder="0" applyAlignment="0" applyProtection="0"/>
    <xf numFmtId="0" fontId="29" fillId="9" borderId="0" applyNumberFormat="0" applyBorder="0" applyAlignment="0" applyProtection="0"/>
    <xf numFmtId="0" fontId="29" fillId="5" borderId="0" applyNumberFormat="0" applyBorder="0" applyAlignment="0" applyProtection="0"/>
    <xf numFmtId="0" fontId="28" fillId="32" borderId="1" applyNumberFormat="0" applyAlignment="0" applyProtection="0"/>
    <xf numFmtId="0" fontId="44" fillId="33" borderId="1" applyNumberFormat="0" applyAlignment="0" applyProtection="0"/>
    <xf numFmtId="0" fontId="27" fillId="34" borderId="2" applyNumberFormat="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71" fontId="5" fillId="0" borderId="0" applyFont="0" applyFill="0" applyBorder="0" applyAlignment="0" applyProtection="0"/>
    <xf numFmtId="169" fontId="39" fillId="0" borderId="0" applyFont="0" applyFill="0" applyBorder="0" applyAlignment="0" applyProtection="0"/>
    <xf numFmtId="3" fontId="2" fillId="35"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2"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2"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40" fillId="0" borderId="0" applyFont="0" applyFill="0" applyBorder="0" applyAlignment="0" applyProtection="0"/>
    <xf numFmtId="3" fontId="2" fillId="0" borderId="0" applyFont="0" applyFill="0" applyBorder="0" applyAlignment="0" applyProtection="0"/>
    <xf numFmtId="3" fontId="40"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40"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 fontId="2" fillId="0" borderId="0" applyFont="0" applyFill="0" applyBorder="0" applyAlignment="0" applyProtection="0"/>
    <xf numFmtId="37" fontId="2" fillId="0" borderId="0" applyFill="0" applyBorder="0" applyAlignment="0" applyProtection="0"/>
    <xf numFmtId="170" fontId="5" fillId="0" borderId="0" applyFont="0" applyFill="0" applyBorder="0" applyAlignment="0" applyProtection="0"/>
    <xf numFmtId="164" fontId="2" fillId="35"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64" fontId="2"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64" fontId="2"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79" fontId="40" fillId="0" borderId="0" applyFont="0" applyFill="0" applyBorder="0" applyAlignment="0" applyProtection="0"/>
    <xf numFmtId="164" fontId="2" fillId="0" borderId="0" applyFont="0" applyFill="0" applyBorder="0" applyAlignment="0" applyProtection="0"/>
    <xf numFmtId="179" fontId="40"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5"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9" fontId="40"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79" fontId="40" fillId="0" borderId="0" applyFont="0" applyFill="0" applyBorder="0" applyAlignment="0" applyProtection="0"/>
    <xf numFmtId="0" fontId="2" fillId="35" borderId="0" applyFont="0" applyFill="0" applyBorder="0" applyAlignment="0" applyProtection="0"/>
    <xf numFmtId="178" fontId="45" fillId="0" borderId="0">
      <protection locked="0"/>
    </xf>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78" fontId="45" fillId="0" borderId="0">
      <protection locked="0"/>
    </xf>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78" fontId="45" fillId="0" borderId="0">
      <protection locked="0"/>
    </xf>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0" fontId="40"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78" fontId="45" fillId="0" borderId="0">
      <protection locked="0"/>
    </xf>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78" fontId="45" fillId="0" borderId="0">
      <protection locked="0"/>
    </xf>
    <xf numFmtId="178" fontId="45" fillId="0" borderId="0">
      <protection locked="0"/>
    </xf>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4" fontId="2" fillId="0" borderId="0" applyFont="0" applyFill="0" applyBorder="0" applyAlignment="0" applyProtection="0"/>
    <xf numFmtId="178" fontId="45" fillId="0" borderId="0">
      <protection locked="0"/>
    </xf>
    <xf numFmtId="166" fontId="2" fillId="0" borderId="0" applyFont="0" applyFill="0" applyBorder="0" applyAlignment="0" applyProtection="0"/>
    <xf numFmtId="4" fontId="66" fillId="0" borderId="0">
      <alignment horizontal="right" vertical="top" wrapText="1"/>
    </xf>
    <xf numFmtId="4" fontId="71" fillId="0" borderId="0">
      <alignment horizontal="right" vertical="top" wrapText="1"/>
    </xf>
    <xf numFmtId="4" fontId="66" fillId="0" borderId="0">
      <alignment horizontal="right" vertical="top" wrapText="1"/>
    </xf>
    <xf numFmtId="168" fontId="33" fillId="0" borderId="0" applyFont="0" applyFill="0" applyBorder="0" applyAlignment="0" applyProtection="0"/>
    <xf numFmtId="169" fontId="33" fillId="0" borderId="0" applyFont="0" applyFill="0" applyBorder="0" applyAlignment="0" applyProtection="0"/>
    <xf numFmtId="0" fontId="18" fillId="10" borderId="0" applyNumberFormat="0" applyBorder="0" applyAlignment="0" applyProtection="0"/>
    <xf numFmtId="0" fontId="18" fillId="7" borderId="0" applyNumberFormat="0" applyBorder="0" applyAlignment="0" applyProtection="0"/>
    <xf numFmtId="0" fontId="18" fillId="10" borderId="0" applyNumberFormat="0" applyBorder="0" applyAlignment="0" applyProtection="0"/>
    <xf numFmtId="0" fontId="31" fillId="36" borderId="0" applyNumberFormat="0" applyBorder="0" applyAlignment="0" applyProtection="0"/>
    <xf numFmtId="0" fontId="31" fillId="37" borderId="0" applyNumberFormat="0" applyBorder="0" applyAlignment="0" applyProtection="0"/>
    <xf numFmtId="0" fontId="31" fillId="38" borderId="0" applyNumberFormat="0" applyBorder="0" applyAlignment="0" applyProtection="0"/>
    <xf numFmtId="175" fontId="5" fillId="0" borderId="0" applyFont="0" applyFill="0" applyBorder="0" applyAlignment="0" applyProtection="0"/>
    <xf numFmtId="0" fontId="2" fillId="0" borderId="0"/>
    <xf numFmtId="0" fontId="68" fillId="39" borderId="0" applyNumberFormat="0" applyBorder="0" applyProtection="0">
      <alignment horizontal="left" vertical="top"/>
    </xf>
    <xf numFmtId="0" fontId="26" fillId="0" borderId="0" applyNumberFormat="0" applyFill="0" applyBorder="0" applyAlignment="0" applyProtection="0"/>
    <xf numFmtId="2" fontId="2" fillId="35" borderId="0" applyFont="0" applyFill="0" applyBorder="0" applyAlignment="0" applyProtection="0"/>
    <xf numFmtId="176" fontId="45" fillId="0" borderId="0">
      <protection locked="0"/>
    </xf>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176" fontId="45" fillId="0" borderId="0">
      <protection locked="0"/>
    </xf>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176" fontId="45" fillId="0" borderId="0">
      <protection locked="0"/>
    </xf>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40"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176" fontId="45" fillId="0" borderId="0">
      <protection locked="0"/>
    </xf>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176" fontId="45" fillId="0" borderId="0">
      <protection locked="0"/>
    </xf>
    <xf numFmtId="176" fontId="45" fillId="0" borderId="0">
      <protection locked="0"/>
    </xf>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2" fontId="2" fillId="0" borderId="0" applyFont="0" applyFill="0" applyBorder="0" applyAlignment="0" applyProtection="0"/>
    <xf numFmtId="176" fontId="45" fillId="0" borderId="0">
      <protection locked="0"/>
    </xf>
    <xf numFmtId="0" fontId="46" fillId="35" borderId="0" applyFont="0" applyFill="0" applyBorder="0" applyAlignment="0" applyProtection="0"/>
    <xf numFmtId="4" fontId="5" fillId="0" borderId="0" applyNumberFormat="0"/>
    <xf numFmtId="4" fontId="2" fillId="0" borderId="0" applyNumberFormat="0"/>
    <xf numFmtId="0" fontId="18" fillId="10" borderId="0" applyNumberFormat="0" applyBorder="0" applyAlignment="0" applyProtection="0"/>
    <xf numFmtId="0" fontId="18" fillId="7" borderId="0" applyNumberFormat="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8" fillId="0" borderId="3" applyNumberForma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7" fillId="0" borderId="0" applyNumberFormat="0" applyFill="0" applyBorder="0" applyAlignment="0" applyProtection="0"/>
    <xf numFmtId="0" fontId="49" fillId="0" borderId="0" applyNumberFormat="0" applyFon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9" fillId="0" borderId="0" applyNumberFormat="0" applyFont="0" applyFill="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7" fillId="0" borderId="0" applyNumberFormat="0" applyFill="0" applyBorder="0" applyAlignment="0" applyProtection="0"/>
    <xf numFmtId="0" fontId="49" fillId="0" borderId="0" applyNumberFormat="0" applyFont="0" applyFill="0" applyAlignment="0" applyProtection="0"/>
    <xf numFmtId="0" fontId="47"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1" fillId="0" borderId="4" applyNumberForma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50" fillId="0" borderId="0" applyNumberFormat="0" applyFill="0" applyBorder="0" applyAlignment="0" applyProtection="0"/>
    <xf numFmtId="0" fontId="14" fillId="0" borderId="0" applyNumberFormat="0" applyFon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14" fillId="0" borderId="0" applyNumberFormat="0" applyFont="0" applyFill="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50" fillId="0" borderId="0" applyNumberFormat="0" applyFill="0" applyBorder="0" applyAlignment="0" applyProtection="0"/>
    <xf numFmtId="0" fontId="14" fillId="0" borderId="0" applyNumberFormat="0" applyFont="0" applyFill="0" applyAlignment="0" applyProtection="0"/>
    <xf numFmtId="0" fontId="50" fillId="0" borderId="0" applyNumberFormat="0" applyFill="0" applyBorder="0" applyAlignment="0" applyProtection="0"/>
    <xf numFmtId="0" fontId="23" fillId="0" borderId="5" applyNumberFormat="0" applyFill="0" applyAlignment="0" applyProtection="0"/>
    <xf numFmtId="0" fontId="52" fillId="0" borderId="6" applyNumberFormat="0" applyFill="0" applyAlignment="0" applyProtection="0"/>
    <xf numFmtId="0" fontId="23" fillId="0" borderId="0" applyNumberFormat="0" applyFill="0" applyBorder="0" applyAlignment="0" applyProtection="0"/>
    <xf numFmtId="0" fontId="52" fillId="0" borderId="0" applyNumberFormat="0" applyFill="0" applyBorder="0" applyAlignment="0" applyProtection="0"/>
    <xf numFmtId="0" fontId="2" fillId="35" borderId="0" applyFont="0" applyFill="0" applyBorder="0" applyAlignment="0" applyProtection="0"/>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3" fontId="2" fillId="35" borderId="0" applyFont="0" applyFill="0" applyBorder="0" applyAlignment="0" applyProtection="0"/>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177" fontId="53" fillId="0" borderId="0">
      <protection locked="0"/>
    </xf>
    <xf numFmtId="0" fontId="6" fillId="0" borderId="0" applyNumberFormat="0" applyFill="0" applyBorder="0" applyAlignment="0" applyProtection="0">
      <alignment vertical="top"/>
      <protection locked="0"/>
    </xf>
    <xf numFmtId="0" fontId="30" fillId="11" borderId="1" applyNumberFormat="0" applyAlignment="0" applyProtection="0"/>
    <xf numFmtId="0" fontId="30" fillId="8" borderId="1"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0" fontId="19" fillId="33" borderId="7"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0" fontId="19" fillId="32" borderId="7" applyNumberFormat="0" applyAlignment="0" applyProtection="0"/>
    <xf numFmtId="4" fontId="72" fillId="0" borderId="0">
      <alignment horizontal="right" vertical="top"/>
    </xf>
    <xf numFmtId="4" fontId="69" fillId="0" borderId="0">
      <alignment horizontal="right" vertical="top"/>
    </xf>
    <xf numFmtId="4" fontId="67" fillId="0" borderId="0">
      <alignment horizontal="left" vertical="top"/>
    </xf>
    <xf numFmtId="4" fontId="73" fillId="0" borderId="0">
      <alignment horizontal="left" vertical="top"/>
    </xf>
    <xf numFmtId="4" fontId="54" fillId="35" borderId="0" applyFont="0" applyFill="0" applyBorder="0" applyAlignment="0" applyProtection="0"/>
    <xf numFmtId="0" fontId="25" fillId="0" borderId="8" applyNumberFormat="0" applyFill="0" applyAlignment="0" applyProtection="0"/>
    <xf numFmtId="0" fontId="55" fillId="0" borderId="9" applyNumberFormat="0" applyFill="0" applyAlignment="0" applyProtection="0"/>
    <xf numFmtId="0" fontId="21" fillId="0" borderId="10" applyNumberFormat="0" applyFill="0" applyAlignment="0" applyProtection="0"/>
    <xf numFmtId="0" fontId="48" fillId="0" borderId="3" applyNumberFormat="0" applyFill="0" applyAlignment="0" applyProtection="0"/>
    <xf numFmtId="0" fontId="22" fillId="0" borderId="11" applyNumberFormat="0" applyFill="0" applyAlignment="0" applyProtection="0"/>
    <xf numFmtId="0" fontId="51" fillId="0" borderId="4" applyNumberFormat="0" applyFill="0" applyAlignment="0" applyProtection="0"/>
    <xf numFmtId="0" fontId="23" fillId="0" borderId="5" applyNumberFormat="0" applyFill="0" applyAlignment="0" applyProtection="0"/>
    <xf numFmtId="0" fontId="52" fillId="0" borderId="6" applyNumberFormat="0" applyFill="0" applyAlignment="0" applyProtection="0"/>
    <xf numFmtId="0" fontId="23" fillId="0" borderId="0" applyNumberFormat="0" applyFill="0" applyBorder="0" applyAlignment="0" applyProtection="0"/>
    <xf numFmtId="0" fontId="52" fillId="0" borderId="0" applyNumberFormat="0" applyFill="0" applyBorder="0" applyAlignment="0" applyProtection="0"/>
    <xf numFmtId="0" fontId="20" fillId="0" borderId="0" applyNumberFormat="0" applyFill="0" applyBorder="0" applyAlignment="0" applyProtection="0"/>
    <xf numFmtId="0" fontId="56" fillId="0" borderId="0" applyNumberFormat="0" applyFill="0" applyBorder="0" applyAlignment="0" applyProtection="0"/>
    <xf numFmtId="0" fontId="68" fillId="45" borderId="0" applyNumberFormat="0" applyBorder="0" applyProtection="0">
      <alignment horizontal="left" vertical="top"/>
    </xf>
    <xf numFmtId="0" fontId="20" fillId="0" borderId="0" applyNumberFormat="0" applyFill="0" applyBorder="0" applyAlignment="0" applyProtection="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4" fontId="71" fillId="0" borderId="0">
      <alignment horizontal="left" vertical="top" wrapText="1"/>
    </xf>
    <xf numFmtId="0" fontId="2" fillId="0" borderId="0"/>
    <xf numFmtId="0" fontId="2" fillId="0" borderId="0"/>
    <xf numFmtId="0" fontId="2" fillId="0" borderId="0"/>
    <xf numFmtId="0" fontId="2" fillId="0" borderId="0"/>
    <xf numFmtId="0" fontId="2" fillId="0" borderId="0"/>
    <xf numFmtId="0" fontId="57" fillId="0" borderId="0"/>
    <xf numFmtId="0" fontId="38"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8" fillId="0" borderId="0"/>
    <xf numFmtId="4" fontId="71" fillId="0" borderId="0">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8" fillId="0" borderId="0"/>
    <xf numFmtId="0" fontId="2" fillId="0" borderId="0"/>
    <xf numFmtId="0" fontId="3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7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4" fillId="11" borderId="0" applyNumberFormat="0" applyBorder="0" applyAlignment="0" applyProtection="0"/>
    <xf numFmtId="0" fontId="59" fillId="11" borderId="0" applyNumberFormat="0" applyBorder="0" applyAlignment="0" applyProtection="0"/>
    <xf numFmtId="0" fontId="24" fillId="11" borderId="0" applyNumberFormat="0" applyBorder="0" applyAlignment="0" applyProtection="0"/>
    <xf numFmtId="0" fontId="59" fillId="11" borderId="0" applyNumberFormat="0" applyBorder="0" applyAlignment="0" applyProtection="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61"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2" fillId="0" borderId="0"/>
    <xf numFmtId="0" fontId="32" fillId="0" borderId="0"/>
    <xf numFmtId="0" fontId="32" fillId="0" borderId="0"/>
    <xf numFmtId="0" fontId="32" fillId="0" borderId="0"/>
    <xf numFmtId="0" fontId="2"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5"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5"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5" fillId="0" borderId="0"/>
    <xf numFmtId="0" fontId="5" fillId="0" borderId="0"/>
    <xf numFmtId="0" fontId="5" fillId="0" borderId="0"/>
    <xf numFmtId="0" fontId="5" fillId="0" borderId="0"/>
    <xf numFmtId="0" fontId="5" fillId="0" borderId="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5" fillId="0" borderId="0"/>
    <xf numFmtId="0" fontId="5" fillId="0" borderId="0"/>
    <xf numFmtId="4" fontId="2" fillId="0" borderId="0" applyFill="0" applyBorder="0"/>
    <xf numFmtId="0" fontId="5" fillId="0" borderId="0"/>
    <xf numFmtId="0" fontId="5" fillId="0" borderId="0"/>
    <xf numFmtId="0" fontId="5" fillId="0" borderId="0"/>
    <xf numFmtId="0" fontId="5" fillId="0" borderId="0"/>
    <xf numFmtId="0" fontId="5" fillId="0" borderId="0"/>
    <xf numFmtId="0" fontId="5" fillId="0" borderId="0"/>
    <xf numFmtId="4" fontId="2" fillId="0" borderId="0" applyFill="0" applyBorder="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 fillId="0" borderId="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2" fillId="0" borderId="0"/>
    <xf numFmtId="0" fontId="38" fillId="0" borderId="0"/>
    <xf numFmtId="0" fontId="38" fillId="0" borderId="0"/>
    <xf numFmtId="0" fontId="38" fillId="0" borderId="0"/>
    <xf numFmtId="0" fontId="2" fillId="0" borderId="0"/>
    <xf numFmtId="0" fontId="38" fillId="0" borderId="0"/>
    <xf numFmtId="4" fontId="2" fillId="0" borderId="0" applyFill="0" applyBorder="0"/>
    <xf numFmtId="0" fontId="38" fillId="0" borderId="0"/>
    <xf numFmtId="4" fontId="2" fillId="0" borderId="0" applyFill="0" applyBorder="0"/>
    <xf numFmtId="0" fontId="38" fillId="0" borderId="0"/>
    <xf numFmtId="4" fontId="2" fillId="0" borderId="0" applyFill="0" applyBorder="0"/>
    <xf numFmtId="0" fontId="38"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38" fillId="0" borderId="0"/>
    <xf numFmtId="0" fontId="38" fillId="0" borderId="0"/>
    <xf numFmtId="0" fontId="38" fillId="0" borderId="0"/>
    <xf numFmtId="0" fontId="38" fillId="0" borderId="0"/>
    <xf numFmtId="0" fontId="38" fillId="0" borderId="0"/>
    <xf numFmtId="0" fontId="2" fillId="0" borderId="0" applyNumberFormat="0" applyFill="0" applyBorder="0" applyAlignment="0" applyProtection="0"/>
    <xf numFmtId="0" fontId="32" fillId="0" borderId="0"/>
    <xf numFmtId="0" fontId="32" fillId="0" borderId="0"/>
    <xf numFmtId="0" fontId="32" fillId="0" borderId="0"/>
    <xf numFmtId="0" fontId="32" fillId="0" borderId="0"/>
    <xf numFmtId="0" fontId="32" fillId="0" borderId="0"/>
    <xf numFmtId="0" fontId="2" fillId="0" borderId="0"/>
    <xf numFmtId="0" fontId="2" fillId="0" borderId="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5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 fontId="2" fillId="0" borderId="0" applyFill="0" applyBorder="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 fillId="0" borderId="0"/>
    <xf numFmtId="0" fontId="2" fillId="0" borderId="0"/>
    <xf numFmtId="0" fontId="2" fillId="0" borderId="0"/>
    <xf numFmtId="0" fontId="2" fillId="0" borderId="0"/>
    <xf numFmtId="0" fontId="2" fillId="0" borderId="0"/>
    <xf numFmtId="0" fontId="5" fillId="0" borderId="0"/>
    <xf numFmtId="0" fontId="5" fillId="0" borderId="0"/>
    <xf numFmtId="0" fontId="2" fillId="0" borderId="0"/>
    <xf numFmtId="0" fontId="2" fillId="0" borderId="0"/>
    <xf numFmtId="0" fontId="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32" fillId="0" borderId="0"/>
    <xf numFmtId="4" fontId="2" fillId="0" borderId="0" applyFill="0" applyBorder="0"/>
    <xf numFmtId="4" fontId="2" fillId="0" borderId="0" applyFill="0" applyBorder="0"/>
    <xf numFmtId="0" fontId="61" fillId="0" borderId="0"/>
    <xf numFmtId="0" fontId="5" fillId="0" borderId="0"/>
    <xf numFmtId="174" fontId="5" fillId="0" borderId="0"/>
    <xf numFmtId="0" fontId="61"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4" fontId="2" fillId="0" borderId="0" applyFill="0" applyBorder="0"/>
    <xf numFmtId="0" fontId="2" fillId="0" borderId="0"/>
    <xf numFmtId="0" fontId="62" fillId="0" borderId="0"/>
    <xf numFmtId="173" fontId="42" fillId="0" borderId="0" applyNumberFormat="0" applyFont="0" applyAlignment="0">
      <alignment horizontal="right"/>
    </xf>
    <xf numFmtId="0" fontId="2" fillId="6" borderId="12" applyNumberFormat="0" applyFont="0" applyAlignment="0" applyProtection="0"/>
    <xf numFmtId="0" fontId="16" fillId="6" borderId="12" applyNumberFormat="0" applyFont="0" applyAlignment="0" applyProtection="0"/>
    <xf numFmtId="9" fontId="2" fillId="0" borderId="0" applyFont="0" applyFill="0" applyBorder="0" applyAlignment="0" applyProtection="0"/>
    <xf numFmtId="9" fontId="39" fillId="0" borderId="0" applyFill="0" applyBorder="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11" fillId="23" borderId="12" applyNumberFormat="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2" fillId="6" borderId="12" applyNumberFormat="0" applyFont="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19" fillId="32" borderId="7" applyNumberFormat="0" applyAlignment="0" applyProtection="0"/>
    <xf numFmtId="0" fontId="19" fillId="33" borderId="7"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6" fillId="0" borderId="0" applyNumberFormat="0" applyFill="0" applyBorder="0" applyAlignment="0" applyProtection="0"/>
    <xf numFmtId="4" fontId="63" fillId="0" borderId="0">
      <alignment vertical="top"/>
      <protection hidden="1"/>
    </xf>
    <xf numFmtId="0" fontId="17" fillId="21" borderId="0" applyNumberFormat="0" applyBorder="0" applyAlignment="0" applyProtection="0"/>
    <xf numFmtId="0" fontId="17" fillId="22" borderId="0" applyNumberFormat="0" applyBorder="0" applyAlignment="0" applyProtection="0"/>
    <xf numFmtId="0" fontId="17" fillId="15" borderId="0" applyNumberFormat="0" applyBorder="0" applyAlignment="0" applyProtection="0"/>
    <xf numFmtId="0" fontId="17" fillId="26" borderId="0" applyNumberFormat="0" applyBorder="0" applyAlignment="0" applyProtection="0"/>
    <xf numFmtId="0" fontId="17" fillId="13"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26" borderId="0" applyNumberFormat="0" applyBorder="0" applyAlignment="0" applyProtection="0"/>
    <xf numFmtId="0" fontId="17" fillId="15" borderId="0" applyNumberFormat="0" applyBorder="0" applyAlignment="0" applyProtection="0"/>
    <xf numFmtId="0" fontId="25" fillId="0" borderId="8" applyNumberFormat="0" applyFill="0" applyAlignment="0" applyProtection="0"/>
    <xf numFmtId="0" fontId="55" fillId="0" borderId="9" applyNumberFormat="0" applyFill="0" applyAlignment="0" applyProtection="0"/>
    <xf numFmtId="0" fontId="27" fillId="34" borderId="2"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0" fontId="44" fillId="33" borderId="1"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0" fontId="28" fillId="32" borderId="1" applyNumberFormat="0" applyAlignment="0" applyProtection="0"/>
    <xf numFmtId="4" fontId="64" fillId="0" borderId="0" applyProtection="0">
      <alignment horizontal="left"/>
      <protection locked="0"/>
    </xf>
    <xf numFmtId="0" fontId="20" fillId="0" borderId="0" applyNumberFormat="0" applyFill="0" applyBorder="0" applyAlignment="0" applyProtection="0"/>
    <xf numFmtId="0" fontId="29" fillId="9" borderId="0" applyNumberFormat="0" applyBorder="0" applyAlignment="0" applyProtection="0"/>
    <xf numFmtId="0" fontId="29" fillId="5" borderId="0" applyNumberFormat="0" applyBorder="0" applyAlignment="0" applyProtection="0"/>
    <xf numFmtId="0" fontId="42" fillId="0" borderId="0"/>
    <xf numFmtId="0" fontId="2" fillId="0" borderId="0"/>
    <xf numFmtId="0" fontId="42" fillId="0" borderId="0"/>
    <xf numFmtId="0" fontId="65" fillId="0" borderId="0"/>
    <xf numFmtId="0" fontId="60" fillId="0" borderId="0"/>
    <xf numFmtId="0" fontId="20" fillId="0" borderId="0" applyNumberFormat="0" applyFill="0" applyBorder="0" applyAlignment="0" applyProtection="0"/>
    <xf numFmtId="0" fontId="56" fillId="0" borderId="0" applyNumberFormat="0" applyFill="0" applyBorder="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31" fillId="0" borderId="14" applyNumberFormat="0" applyFill="0" applyAlignment="0" applyProtection="0"/>
    <xf numFmtId="0" fontId="2" fillId="0" borderId="15" applyNumberFormat="0" applyFont="0" applyBorder="0" applyAlignment="0" applyProtection="0"/>
    <xf numFmtId="177" fontId="45" fillId="0" borderId="13">
      <protection locked="0"/>
    </xf>
    <xf numFmtId="177" fontId="45" fillId="0" borderId="13">
      <protection locked="0"/>
    </xf>
    <xf numFmtId="177" fontId="45" fillId="0" borderId="13">
      <protection locked="0"/>
    </xf>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177" fontId="45" fillId="0" borderId="13">
      <protection locked="0"/>
    </xf>
    <xf numFmtId="177" fontId="45" fillId="0" borderId="13">
      <protection locked="0"/>
    </xf>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177" fontId="45" fillId="0" borderId="13">
      <protection locked="0"/>
    </xf>
    <xf numFmtId="177" fontId="45" fillId="0" borderId="13">
      <protection locked="0"/>
    </xf>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40" fillId="0" borderId="16" applyNumberFormat="0" applyFont="0" applyFill="0" applyAlignment="0" applyProtection="0"/>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0" fontId="40" fillId="0" borderId="16" applyNumberFormat="0" applyFont="0" applyFill="0" applyAlignment="0" applyProtection="0"/>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177" fontId="45" fillId="0" borderId="13">
      <protection locked="0"/>
    </xf>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0" fontId="2" fillId="0" borderId="15" applyNumberFormat="0" applyFont="0" applyBorder="0" applyAlignment="0" applyProtection="0"/>
    <xf numFmtId="177" fontId="45" fillId="0" borderId="13">
      <protection locked="0"/>
    </xf>
    <xf numFmtId="177" fontId="45" fillId="0" borderId="13">
      <protection locked="0"/>
    </xf>
    <xf numFmtId="182" fontId="42" fillId="0" borderId="0" applyFill="0" applyBorder="0" applyAlignment="0" applyProtection="0"/>
    <xf numFmtId="172" fontId="2" fillId="0" borderId="0" applyFont="0" applyFill="0" applyBorder="0" applyAlignment="0" applyProtection="0"/>
    <xf numFmtId="167" fontId="4" fillId="0" borderId="0" applyFont="0" applyFill="0" applyBorder="0" applyAlignment="0" applyProtection="0"/>
    <xf numFmtId="169" fontId="32" fillId="0" borderId="0" applyFont="0" applyFill="0" applyBorder="0" applyAlignment="0" applyProtection="0"/>
    <xf numFmtId="167" fontId="32" fillId="0" borderId="0" applyFont="0" applyFill="0" applyBorder="0" applyAlignment="0" applyProtection="0"/>
    <xf numFmtId="171" fontId="5" fillId="0" borderId="0" applyFont="0" applyFill="0" applyBorder="0" applyAlignment="0" applyProtection="0"/>
    <xf numFmtId="171" fontId="2" fillId="0" borderId="0" applyFont="0" applyFill="0" applyBorder="0" applyAlignment="0" applyProtection="0"/>
    <xf numFmtId="180" fontId="11" fillId="0" borderId="0" applyFill="0" applyBorder="0" applyAlignment="0" applyProtection="0"/>
    <xf numFmtId="172" fontId="2" fillId="0" borderId="0" applyFont="0" applyFill="0" applyBorder="0" applyAlignment="0" applyProtection="0"/>
    <xf numFmtId="171" fontId="2" fillId="0" borderId="0" applyFont="0" applyFill="0" applyBorder="0" applyAlignment="0" applyProtection="0"/>
    <xf numFmtId="169" fontId="32" fillId="0" borderId="0" applyFont="0" applyFill="0" applyBorder="0" applyAlignment="0" applyProtection="0"/>
    <xf numFmtId="171" fontId="2" fillId="0" borderId="0" applyFont="0" applyFill="0" applyBorder="0" applyAlignment="0" applyProtection="0"/>
    <xf numFmtId="183" fontId="11" fillId="0" borderId="0" applyFill="0" applyBorder="0" applyAlignment="0" applyProtection="0"/>
    <xf numFmtId="171" fontId="2" fillId="0" borderId="0" applyFont="0" applyFill="0" applyBorder="0" applyAlignment="0" applyProtection="0"/>
    <xf numFmtId="181" fontId="32" fillId="0" borderId="0" applyFont="0" applyFill="0" applyBorder="0" applyAlignment="0" applyProtection="0"/>
    <xf numFmtId="169" fontId="32" fillId="0" borderId="0" applyFont="0" applyFill="0" applyBorder="0" applyAlignment="0" applyProtection="0"/>
    <xf numFmtId="180" fontId="11" fillId="0" borderId="0" applyFill="0" applyBorder="0" applyAlignment="0" applyProtection="0"/>
    <xf numFmtId="181" fontId="5" fillId="0" borderId="0" applyFont="0" applyFill="0" applyBorder="0" applyAlignment="0" applyProtection="0"/>
    <xf numFmtId="169" fontId="32" fillId="0" borderId="0" applyFont="0" applyFill="0" applyBorder="0" applyAlignment="0" applyProtection="0"/>
    <xf numFmtId="171" fontId="2" fillId="0" borderId="0" applyFont="0" applyFill="0" applyBorder="0" applyAlignment="0" applyProtection="0"/>
    <xf numFmtId="171" fontId="39" fillId="0" borderId="0" applyFont="0" applyFill="0" applyBorder="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0" fillId="8" borderId="1" applyNumberFormat="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0" fillId="11" borderId="1" applyNumberFormat="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4"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0" fontId="31" fillId="0" borderId="17" applyNumberFormat="0" applyFill="0" applyAlignment="0" applyProtection="0"/>
    <xf numFmtId="165" fontId="33" fillId="0" borderId="0" applyFont="0" applyFill="0" applyBorder="0" applyAlignment="0" applyProtection="0"/>
    <xf numFmtId="166" fontId="33" fillId="0" borderId="0" applyFont="0" applyFill="0" applyBorder="0" applyAlignment="0" applyProtection="0"/>
    <xf numFmtId="0" fontId="25" fillId="0" borderId="0" applyNumberFormat="0" applyFill="0" applyBorder="0" applyAlignment="0" applyProtection="0"/>
    <xf numFmtId="44" fontId="1" fillId="0" borderId="0" applyFont="0" applyFill="0" applyBorder="0" applyAlignment="0" applyProtection="0"/>
    <xf numFmtId="172" fontId="2" fillId="0" borderId="0" applyFont="0" applyFill="0" applyBorder="0" applyAlignment="0" applyProtection="0"/>
    <xf numFmtId="171" fontId="92" fillId="0" borderId="0" applyFont="0" applyFill="0" applyBorder="0" applyAlignment="0" applyProtection="0"/>
    <xf numFmtId="0" fontId="92" fillId="0" borderId="0"/>
    <xf numFmtId="172" fontId="2" fillId="0" borderId="0" applyFont="0" applyFill="0" applyBorder="0" applyAlignment="0" applyProtection="0"/>
    <xf numFmtId="0" fontId="2" fillId="0" borderId="0"/>
    <xf numFmtId="0" fontId="2" fillId="0" borderId="0"/>
  </cellStyleXfs>
  <cellXfs count="979">
    <xf numFmtId="0" fontId="0" fillId="0" borderId="0" xfId="0"/>
    <xf numFmtId="4" fontId="0" fillId="0" borderId="0" xfId="0" applyNumberFormat="1"/>
    <xf numFmtId="1" fontId="76" fillId="40" borderId="0" xfId="1436" applyNumberFormat="1" applyFont="1" applyFill="1" applyAlignment="1">
      <alignment horizontal="left"/>
    </xf>
    <xf numFmtId="49" fontId="77" fillId="40" borderId="0" xfId="1436" applyNumberFormat="1" applyFont="1" applyFill="1"/>
    <xf numFmtId="2" fontId="76" fillId="40" borderId="0" xfId="1436" applyNumberFormat="1" applyFont="1" applyFill="1"/>
    <xf numFmtId="1" fontId="76" fillId="0" borderId="0" xfId="1522" applyNumberFormat="1" applyFont="1" applyAlignment="1">
      <alignment horizontal="left"/>
    </xf>
    <xf numFmtId="49" fontId="77" fillId="0" borderId="0" xfId="1522" applyNumberFormat="1" applyFont="1" applyAlignment="1">
      <alignment horizontal="right"/>
    </xf>
    <xf numFmtId="2" fontId="79" fillId="0" borderId="0" xfId="1522" applyNumberFormat="1" applyFont="1"/>
    <xf numFmtId="0" fontId="78" fillId="0" borderId="0" xfId="1522" applyFont="1" applyAlignment="1">
      <alignment horizontal="center"/>
    </xf>
    <xf numFmtId="49" fontId="78" fillId="0" borderId="0" xfId="1522" applyNumberFormat="1" applyFont="1" applyAlignment="1">
      <alignment horizontal="center"/>
    </xf>
    <xf numFmtId="49" fontId="77" fillId="0" borderId="0" xfId="1522" applyNumberFormat="1" applyFont="1"/>
    <xf numFmtId="49" fontId="78" fillId="0" borderId="38" xfId="1522" applyNumberFormat="1" applyFont="1" applyBorder="1" applyAlignment="1">
      <alignment horizontal="center" wrapText="1"/>
    </xf>
    <xf numFmtId="2" fontId="79" fillId="0" borderId="38" xfId="1522" applyNumberFormat="1" applyFont="1" applyBorder="1" applyAlignment="1">
      <alignment horizontal="center" wrapText="1"/>
    </xf>
    <xf numFmtId="0" fontId="77" fillId="0" borderId="0" xfId="1522" applyFont="1" applyAlignment="1">
      <alignment horizontal="center" wrapText="1"/>
    </xf>
    <xf numFmtId="49" fontId="77" fillId="0" borderId="0" xfId="1522" applyNumberFormat="1" applyFont="1" applyAlignment="1">
      <alignment wrapText="1"/>
    </xf>
    <xf numFmtId="2" fontId="77" fillId="0" borderId="0" xfId="1522" applyNumberFormat="1" applyFont="1" applyAlignment="1">
      <alignment horizontal="left"/>
    </xf>
    <xf numFmtId="49" fontId="77" fillId="0" borderId="0" xfId="2987" applyNumberFormat="1" applyFont="1" applyBorder="1" applyAlignment="1">
      <alignment horizontal="center"/>
    </xf>
    <xf numFmtId="2" fontId="76" fillId="0" borderId="0" xfId="1522" applyNumberFormat="1" applyFont="1" applyAlignment="1">
      <alignment horizontal="right"/>
    </xf>
    <xf numFmtId="0" fontId="77" fillId="0" borderId="0" xfId="1522" applyFont="1" applyAlignment="1">
      <alignment horizontal="center"/>
    </xf>
    <xf numFmtId="49" fontId="77" fillId="0" borderId="0" xfId="1522" applyNumberFormat="1" applyFont="1" applyAlignment="1">
      <alignment horizontal="center"/>
    </xf>
    <xf numFmtId="2" fontId="77" fillId="0" borderId="0" xfId="1522" applyNumberFormat="1" applyFont="1" applyAlignment="1">
      <alignment horizontal="left" vertical="top"/>
    </xf>
    <xf numFmtId="4" fontId="77" fillId="0" borderId="0" xfId="1522" applyNumberFormat="1" applyFont="1" applyAlignment="1">
      <alignment horizontal="right"/>
    </xf>
    <xf numFmtId="4" fontId="76" fillId="0" borderId="0" xfId="1522" applyNumberFormat="1" applyFont="1" applyAlignment="1">
      <alignment horizontal="right"/>
    </xf>
    <xf numFmtId="2" fontId="76" fillId="0" borderId="0" xfId="1522" applyNumberFormat="1" applyFont="1"/>
    <xf numFmtId="0" fontId="75" fillId="0" borderId="0" xfId="1436" applyFont="1"/>
    <xf numFmtId="0" fontId="75" fillId="0" borderId="0" xfId="1436" applyFont="1" applyAlignment="1">
      <alignment horizontal="center"/>
    </xf>
    <xf numFmtId="0" fontId="77" fillId="0" borderId="0" xfId="1436" applyFont="1"/>
    <xf numFmtId="2" fontId="76" fillId="0" borderId="38" xfId="1436" applyNumberFormat="1" applyFont="1" applyBorder="1" applyAlignment="1">
      <alignment horizontal="right"/>
    </xf>
    <xf numFmtId="49" fontId="77" fillId="0" borderId="0" xfId="1436" applyNumberFormat="1" applyFont="1"/>
    <xf numFmtId="0" fontId="77" fillId="0" borderId="0" xfId="1436" applyFont="1" applyAlignment="1">
      <alignment horizontal="center"/>
    </xf>
    <xf numFmtId="49" fontId="77" fillId="0" borderId="0" xfId="1436" applyNumberFormat="1" applyFont="1" applyAlignment="1">
      <alignment horizontal="left" vertical="top" wrapText="1"/>
    </xf>
    <xf numFmtId="4" fontId="76" fillId="0" borderId="0" xfId="1436" applyNumberFormat="1" applyFont="1" applyAlignment="1">
      <alignment horizontal="right" vertical="top"/>
    </xf>
    <xf numFmtId="1" fontId="76" fillId="0" borderId="0" xfId="1436" applyNumberFormat="1" applyFont="1" applyAlignment="1">
      <alignment horizontal="left"/>
    </xf>
    <xf numFmtId="2" fontId="76" fillId="0" borderId="0" xfId="1436" applyNumberFormat="1" applyFont="1" applyAlignment="1">
      <alignment horizontal="right"/>
    </xf>
    <xf numFmtId="2" fontId="76" fillId="0" borderId="0" xfId="1908" applyNumberFormat="1" applyFont="1"/>
    <xf numFmtId="49" fontId="77" fillId="0" borderId="0" xfId="1908" applyNumberFormat="1" applyFont="1"/>
    <xf numFmtId="4" fontId="77" fillId="0" borderId="0" xfId="1436" applyNumberFormat="1" applyFont="1" applyAlignment="1">
      <alignment horizontal="right" vertical="top"/>
    </xf>
    <xf numFmtId="4" fontId="76" fillId="0" borderId="0" xfId="1436" applyNumberFormat="1" applyFont="1" applyAlignment="1">
      <alignment horizontal="right"/>
    </xf>
    <xf numFmtId="4" fontId="76" fillId="0" borderId="38" xfId="1436" applyNumberFormat="1" applyFont="1" applyBorder="1" applyAlignment="1">
      <alignment horizontal="right"/>
    </xf>
    <xf numFmtId="49" fontId="77" fillId="0" borderId="0" xfId="1436" applyNumberFormat="1" applyFont="1" applyAlignment="1">
      <alignment horizontal="center"/>
    </xf>
    <xf numFmtId="4" fontId="77" fillId="0" borderId="38" xfId="1522" applyNumberFormat="1" applyFont="1" applyBorder="1" applyAlignment="1">
      <alignment horizontal="right"/>
    </xf>
    <xf numFmtId="4" fontId="77" fillId="0" borderId="26" xfId="1522" applyNumberFormat="1" applyFont="1" applyBorder="1" applyAlignment="1">
      <alignment horizontal="right"/>
    </xf>
    <xf numFmtId="4" fontId="76" fillId="0" borderId="26" xfId="1522" applyNumberFormat="1" applyFont="1" applyBorder="1" applyAlignment="1">
      <alignment horizontal="right"/>
    </xf>
    <xf numFmtId="4" fontId="77" fillId="0" borderId="0" xfId="1522" applyNumberFormat="1" applyFont="1" applyAlignment="1">
      <alignment horizontal="right" vertical="top"/>
    </xf>
    <xf numFmtId="4" fontId="76" fillId="0" borderId="0" xfId="1522" applyNumberFormat="1" applyFont="1" applyAlignment="1">
      <alignment horizontal="right" vertical="top"/>
    </xf>
    <xf numFmtId="4" fontId="78" fillId="0" borderId="23" xfId="2987" applyNumberFormat="1" applyFont="1" applyBorder="1" applyAlignment="1">
      <alignment horizontal="right"/>
    </xf>
    <xf numFmtId="4" fontId="79" fillId="0" borderId="23" xfId="2987" applyNumberFormat="1" applyFont="1" applyBorder="1" applyAlignment="1">
      <alignment horizontal="right"/>
    </xf>
    <xf numFmtId="4" fontId="78" fillId="0" borderId="0" xfId="2987" applyNumberFormat="1" applyFont="1" applyBorder="1" applyAlignment="1">
      <alignment horizontal="right"/>
    </xf>
    <xf numFmtId="4" fontId="79" fillId="0" borderId="0" xfId="2987" applyNumberFormat="1" applyFont="1" applyBorder="1" applyAlignment="1">
      <alignment horizontal="right"/>
    </xf>
    <xf numFmtId="2" fontId="77" fillId="41" borderId="22" xfId="0" applyNumberFormat="1" applyFont="1" applyFill="1" applyBorder="1" applyAlignment="1">
      <alignment horizontal="left" vertical="top"/>
    </xf>
    <xf numFmtId="2" fontId="77" fillId="41" borderId="22" xfId="0" applyNumberFormat="1" applyFont="1" applyFill="1" applyBorder="1" applyAlignment="1">
      <alignment wrapText="1"/>
    </xf>
    <xf numFmtId="1" fontId="76" fillId="40" borderId="22" xfId="0" applyNumberFormat="1" applyFont="1" applyFill="1" applyBorder="1" applyAlignment="1">
      <alignment horizontal="left"/>
    </xf>
    <xf numFmtId="4" fontId="77" fillId="40" borderId="22" xfId="0" applyNumberFormat="1" applyFont="1" applyFill="1" applyBorder="1" applyAlignment="1">
      <alignment horizontal="right"/>
    </xf>
    <xf numFmtId="4" fontId="76" fillId="40" borderId="22" xfId="0" applyNumberFormat="1" applyFont="1" applyFill="1" applyBorder="1"/>
    <xf numFmtId="49" fontId="77" fillId="0" borderId="0" xfId="0" applyNumberFormat="1" applyFont="1"/>
    <xf numFmtId="1" fontId="76" fillId="0" borderId="0" xfId="0" applyNumberFormat="1" applyFont="1" applyAlignment="1">
      <alignment horizontal="left"/>
    </xf>
    <xf numFmtId="49" fontId="77" fillId="0" borderId="0" xfId="0" applyNumberFormat="1" applyFont="1" applyAlignment="1">
      <alignment horizontal="right"/>
    </xf>
    <xf numFmtId="49" fontId="77" fillId="0" borderId="0" xfId="0" applyNumberFormat="1" applyFont="1" applyAlignment="1">
      <alignment wrapText="1"/>
    </xf>
    <xf numFmtId="0" fontId="78" fillId="0" borderId="0" xfId="0" applyFont="1" applyAlignment="1">
      <alignment horizontal="center"/>
    </xf>
    <xf numFmtId="49" fontId="77" fillId="0" borderId="0" xfId="0" applyNumberFormat="1" applyFont="1" applyAlignment="1">
      <alignment horizontal="center"/>
    </xf>
    <xf numFmtId="4" fontId="76" fillId="0" borderId="0" xfId="0" applyNumberFormat="1" applyFont="1" applyAlignment="1">
      <alignment horizontal="right"/>
    </xf>
    <xf numFmtId="2" fontId="76" fillId="0" borderId="35" xfId="0" applyNumberFormat="1" applyFont="1" applyBorder="1"/>
    <xf numFmtId="2" fontId="76" fillId="0" borderId="38" xfId="0" applyNumberFormat="1" applyFont="1" applyBorder="1"/>
    <xf numFmtId="2" fontId="76" fillId="0" borderId="0" xfId="0" applyNumberFormat="1" applyFont="1" applyAlignment="1">
      <alignment horizontal="right"/>
    </xf>
    <xf numFmtId="2" fontId="76" fillId="0" borderId="0" xfId="0" applyNumberFormat="1" applyFont="1"/>
    <xf numFmtId="0" fontId="86" fillId="0" borderId="0" xfId="0" applyFont="1"/>
    <xf numFmtId="0" fontId="77" fillId="0" borderId="0" xfId="0" applyFont="1"/>
    <xf numFmtId="4" fontId="76" fillId="0" borderId="38" xfId="0" applyNumberFormat="1" applyFont="1" applyBorder="1" applyAlignment="1">
      <alignment horizontal="right"/>
    </xf>
    <xf numFmtId="0" fontId="77" fillId="0" borderId="0" xfId="0" applyFont="1" applyAlignment="1">
      <alignment horizontal="center"/>
    </xf>
    <xf numFmtId="4" fontId="76" fillId="0" borderId="21" xfId="0" applyNumberFormat="1" applyFont="1" applyBorder="1" applyAlignment="1">
      <alignment horizontal="right"/>
    </xf>
    <xf numFmtId="49" fontId="77" fillId="0" borderId="0" xfId="0" applyNumberFormat="1" applyFont="1" applyAlignment="1">
      <alignment horizontal="left" vertical="top"/>
    </xf>
    <xf numFmtId="4" fontId="77" fillId="0" borderId="0" xfId="0" applyNumberFormat="1" applyFont="1" applyAlignment="1">
      <alignment horizontal="right"/>
    </xf>
    <xf numFmtId="0" fontId="89" fillId="0" borderId="0" xfId="0" applyFont="1" applyAlignment="1">
      <alignment vertical="center" wrapText="1"/>
    </xf>
    <xf numFmtId="4" fontId="77" fillId="0" borderId="0" xfId="2994" applyNumberFormat="1" applyFont="1" applyBorder="1" applyAlignment="1">
      <alignment horizontal="right"/>
    </xf>
    <xf numFmtId="4" fontId="76" fillId="0" borderId="0" xfId="0" applyNumberFormat="1" applyFont="1"/>
    <xf numFmtId="49" fontId="77" fillId="0" borderId="0" xfId="1702" applyNumberFormat="1" applyFont="1"/>
    <xf numFmtId="4" fontId="76" fillId="0" borderId="36" xfId="0" applyNumberFormat="1" applyFont="1" applyBorder="1" applyAlignment="1">
      <alignment horizontal="right"/>
    </xf>
    <xf numFmtId="49" fontId="77" fillId="0" borderId="0" xfId="0" applyNumberFormat="1" applyFont="1" applyAlignment="1">
      <alignment horizontal="justify"/>
    </xf>
    <xf numFmtId="0" fontId="78" fillId="0" borderId="0" xfId="0" applyFont="1"/>
    <xf numFmtId="2" fontId="76" fillId="0" borderId="36" xfId="0" applyNumberFormat="1" applyFont="1" applyBorder="1" applyAlignment="1">
      <alignment horizontal="right"/>
    </xf>
    <xf numFmtId="49" fontId="78" fillId="0" borderId="0" xfId="0" applyNumberFormat="1" applyFont="1"/>
    <xf numFmtId="1" fontId="76" fillId="0" borderId="0" xfId="1522" applyNumberFormat="1" applyFont="1" applyAlignment="1">
      <alignment horizontal="right"/>
    </xf>
    <xf numFmtId="2" fontId="77" fillId="0" borderId="0" xfId="1522" applyNumberFormat="1" applyFont="1"/>
    <xf numFmtId="0" fontId="77" fillId="0" borderId="0" xfId="1436" applyFont="1" applyAlignment="1">
      <alignment vertical="justify"/>
    </xf>
    <xf numFmtId="0" fontId="77" fillId="0" borderId="0" xfId="1508" applyFont="1" applyAlignment="1">
      <alignment vertical="justify"/>
    </xf>
    <xf numFmtId="0" fontId="77" fillId="0" borderId="0" xfId="1508" applyFont="1" applyAlignment="1">
      <alignment horizontal="right" vertical="justify"/>
    </xf>
    <xf numFmtId="0" fontId="90" fillId="0" borderId="0" xfId="1522" applyFont="1" applyAlignment="1">
      <alignment horizontal="center"/>
    </xf>
    <xf numFmtId="49" fontId="90" fillId="0" borderId="0" xfId="1522" applyNumberFormat="1" applyFont="1" applyAlignment="1">
      <alignment horizontal="center"/>
    </xf>
    <xf numFmtId="49" fontId="90" fillId="0" borderId="0" xfId="1522" applyNumberFormat="1" applyFont="1"/>
    <xf numFmtId="0" fontId="3" fillId="0" borderId="0" xfId="1436" applyFont="1"/>
    <xf numFmtId="4" fontId="77" fillId="0" borderId="38" xfId="2987" applyNumberFormat="1" applyFont="1" applyBorder="1" applyAlignment="1">
      <alignment horizontal="right"/>
    </xf>
    <xf numFmtId="49" fontId="74" fillId="0" borderId="0" xfId="1436" applyNumberFormat="1" applyFont="1"/>
    <xf numFmtId="49" fontId="3" fillId="0" borderId="0" xfId="1436" applyNumberFormat="1" applyFont="1" applyAlignment="1">
      <alignment horizontal="center"/>
    </xf>
    <xf numFmtId="49" fontId="3" fillId="0" borderId="0" xfId="1436" applyNumberFormat="1" applyFont="1"/>
    <xf numFmtId="49" fontId="74" fillId="0" borderId="0" xfId="1436" applyNumberFormat="1" applyFont="1" applyAlignment="1">
      <alignment horizontal="center"/>
    </xf>
    <xf numFmtId="2" fontId="77" fillId="0" borderId="38" xfId="1522" applyNumberFormat="1" applyFont="1" applyBorder="1" applyAlignment="1">
      <alignment horizontal="right"/>
    </xf>
    <xf numFmtId="2" fontId="77" fillId="0" borderId="0" xfId="1522" applyNumberFormat="1" applyFont="1" applyAlignment="1">
      <alignment horizontal="justify" vertical="top"/>
    </xf>
    <xf numFmtId="49" fontId="77" fillId="0" borderId="38" xfId="2987" applyNumberFormat="1" applyFont="1" applyBorder="1" applyAlignment="1">
      <alignment horizontal="center"/>
    </xf>
    <xf numFmtId="4" fontId="77" fillId="0" borderId="0" xfId="2987" applyNumberFormat="1" applyFont="1" applyBorder="1" applyAlignment="1">
      <alignment horizontal="right"/>
    </xf>
    <xf numFmtId="0" fontId="90" fillId="0" borderId="0" xfId="1522" applyFont="1"/>
    <xf numFmtId="2" fontId="76" fillId="0" borderId="24" xfId="0" applyNumberFormat="1" applyFont="1" applyBorder="1" applyAlignment="1">
      <alignment horizontal="right"/>
    </xf>
    <xf numFmtId="49" fontId="77" fillId="41" borderId="18" xfId="0" applyNumberFormat="1" applyFont="1" applyFill="1" applyBorder="1"/>
    <xf numFmtId="1" fontId="76" fillId="40" borderId="0" xfId="0" applyNumberFormat="1" applyFont="1" applyFill="1" applyAlignment="1">
      <alignment horizontal="left"/>
    </xf>
    <xf numFmtId="49" fontId="77" fillId="40" borderId="0" xfId="0" applyNumberFormat="1" applyFont="1" applyFill="1"/>
    <xf numFmtId="2" fontId="76" fillId="40" borderId="0" xfId="0" applyNumberFormat="1" applyFont="1" applyFill="1"/>
    <xf numFmtId="2" fontId="79" fillId="0" borderId="0" xfId="0" applyNumberFormat="1" applyFont="1"/>
    <xf numFmtId="49" fontId="78" fillId="0" borderId="0" xfId="0" applyNumberFormat="1" applyFont="1" applyAlignment="1">
      <alignment horizontal="center"/>
    </xf>
    <xf numFmtId="49" fontId="78" fillId="0" borderId="21" xfId="0" applyNumberFormat="1" applyFont="1" applyBorder="1" applyAlignment="1">
      <alignment horizontal="center" wrapText="1"/>
    </xf>
    <xf numFmtId="2" fontId="79" fillId="0" borderId="21" xfId="0" applyNumberFormat="1" applyFont="1" applyBorder="1" applyAlignment="1">
      <alignment horizontal="center" wrapText="1"/>
    </xf>
    <xf numFmtId="2" fontId="79" fillId="0" borderId="0" xfId="0" applyNumberFormat="1" applyFont="1" applyAlignment="1">
      <alignment horizontal="center"/>
    </xf>
    <xf numFmtId="49" fontId="77" fillId="0" borderId="22" xfId="2987" applyNumberFormat="1" applyFont="1" applyBorder="1" applyAlignment="1">
      <alignment horizontal="center"/>
    </xf>
    <xf numFmtId="2" fontId="76" fillId="0" borderId="22" xfId="0" applyNumberFormat="1" applyFont="1" applyBorder="1" applyAlignment="1">
      <alignment horizontal="right"/>
    </xf>
    <xf numFmtId="4" fontId="77" fillId="0" borderId="21" xfId="2987" applyNumberFormat="1" applyFont="1" applyBorder="1" applyAlignment="1">
      <alignment horizontal="right"/>
    </xf>
    <xf numFmtId="49" fontId="77" fillId="0" borderId="0" xfId="0" applyNumberFormat="1" applyFont="1" applyAlignment="1">
      <alignment vertical="top" wrapText="1"/>
    </xf>
    <xf numFmtId="4" fontId="79" fillId="0" borderId="23" xfId="0" applyNumberFormat="1" applyFont="1" applyBorder="1" applyAlignment="1">
      <alignment horizontal="right"/>
    </xf>
    <xf numFmtId="2" fontId="77" fillId="0" borderId="0" xfId="0" applyNumberFormat="1" applyFont="1"/>
    <xf numFmtId="49" fontId="77" fillId="41" borderId="18" xfId="1436" applyNumberFormat="1" applyFont="1" applyFill="1" applyBorder="1"/>
    <xf numFmtId="49" fontId="78" fillId="0" borderId="0" xfId="1436" applyNumberFormat="1" applyFont="1" applyAlignment="1">
      <alignment horizontal="center"/>
    </xf>
    <xf numFmtId="49" fontId="77" fillId="0" borderId="0" xfId="1436" applyNumberFormat="1" applyFont="1" applyAlignment="1">
      <alignment wrapText="1"/>
    </xf>
    <xf numFmtId="2" fontId="79" fillId="0" borderId="0" xfId="1436" applyNumberFormat="1" applyFont="1" applyAlignment="1">
      <alignment horizontal="center"/>
    </xf>
    <xf numFmtId="2" fontId="76" fillId="0" borderId="35" xfId="1436" applyNumberFormat="1" applyFont="1" applyBorder="1" applyAlignment="1">
      <alignment horizontal="right"/>
    </xf>
    <xf numFmtId="0" fontId="77" fillId="0" borderId="19" xfId="1436" applyFont="1" applyBorder="1" applyAlignment="1">
      <alignment horizontal="center"/>
    </xf>
    <xf numFmtId="2" fontId="76" fillId="0" borderId="24" xfId="1436" applyNumberFormat="1" applyFont="1" applyBorder="1" applyAlignment="1">
      <alignment horizontal="right"/>
    </xf>
    <xf numFmtId="2" fontId="76" fillId="0" borderId="24" xfId="1436" applyNumberFormat="1" applyFont="1" applyBorder="1" applyAlignment="1">
      <alignment horizontal="right" wrapText="1"/>
    </xf>
    <xf numFmtId="0" fontId="77" fillId="0" borderId="19" xfId="1436" applyFont="1" applyBorder="1" applyAlignment="1">
      <alignment horizontal="center" wrapText="1"/>
    </xf>
    <xf numFmtId="49" fontId="77" fillId="0" borderId="0" xfId="1436" applyNumberFormat="1" applyFont="1" applyAlignment="1">
      <alignment horizontal="center" wrapText="1"/>
    </xf>
    <xf numFmtId="2" fontId="77" fillId="0" borderId="0" xfId="1436" applyNumberFormat="1" applyFont="1" applyAlignment="1">
      <alignment horizontal="justify" vertical="top"/>
    </xf>
    <xf numFmtId="49" fontId="91" fillId="0" borderId="0" xfId="1436" applyNumberFormat="1" applyFont="1"/>
    <xf numFmtId="49" fontId="91" fillId="0" borderId="0" xfId="1436" applyNumberFormat="1" applyFont="1" applyAlignment="1">
      <alignment horizontal="center"/>
    </xf>
    <xf numFmtId="2" fontId="76" fillId="0" borderId="38" xfId="1436" applyNumberFormat="1" applyFont="1" applyBorder="1"/>
    <xf numFmtId="2" fontId="76" fillId="0" borderId="26" xfId="1436" applyNumberFormat="1" applyFont="1" applyBorder="1"/>
    <xf numFmtId="2" fontId="76" fillId="0" borderId="0" xfId="1436" applyNumberFormat="1" applyFont="1"/>
    <xf numFmtId="2" fontId="76" fillId="0" borderId="35" xfId="0" applyNumberFormat="1" applyFont="1" applyBorder="1" applyAlignment="1">
      <alignment horizontal="right"/>
    </xf>
    <xf numFmtId="0" fontId="77" fillId="0" borderId="19" xfId="0" applyFont="1" applyBorder="1" applyAlignment="1">
      <alignment horizontal="center"/>
    </xf>
    <xf numFmtId="49" fontId="77" fillId="0" borderId="19" xfId="0" applyNumberFormat="1" applyFont="1" applyBorder="1" applyAlignment="1">
      <alignment horizontal="center"/>
    </xf>
    <xf numFmtId="49" fontId="77" fillId="46" borderId="0" xfId="0" applyNumberFormat="1" applyFont="1" applyFill="1" applyAlignment="1">
      <alignment horizontal="center"/>
    </xf>
    <xf numFmtId="49" fontId="77" fillId="46" borderId="0" xfId="0" applyNumberFormat="1" applyFont="1" applyFill="1"/>
    <xf numFmtId="49" fontId="77" fillId="46" borderId="0" xfId="1691" applyNumberFormat="1" applyFont="1" applyFill="1"/>
    <xf numFmtId="49" fontId="77" fillId="0" borderId="19" xfId="0" applyNumberFormat="1" applyFont="1" applyBorder="1"/>
    <xf numFmtId="2" fontId="75" fillId="47" borderId="18" xfId="0" applyNumberFormat="1" applyFont="1" applyFill="1" applyBorder="1" applyAlignment="1">
      <alignment horizontal="left" vertical="top"/>
    </xf>
    <xf numFmtId="2" fontId="75" fillId="47" borderId="0" xfId="0" applyNumberFormat="1" applyFont="1" applyFill="1"/>
    <xf numFmtId="2" fontId="75" fillId="47" borderId="0" xfId="0" applyNumberFormat="1" applyFont="1" applyFill="1" applyAlignment="1">
      <alignment horizontal="right"/>
    </xf>
    <xf numFmtId="49" fontId="78" fillId="0" borderId="39" xfId="1522" applyNumberFormat="1" applyFont="1" applyBorder="1" applyAlignment="1">
      <alignment horizontal="center" wrapText="1"/>
    </xf>
    <xf numFmtId="2" fontId="79" fillId="0" borderId="39" xfId="1522" applyNumberFormat="1" applyFont="1" applyBorder="1" applyAlignment="1">
      <alignment horizontal="center" wrapText="1"/>
    </xf>
    <xf numFmtId="4" fontId="77" fillId="0" borderId="0" xfId="0" applyNumberFormat="1" applyFont="1"/>
    <xf numFmtId="4" fontId="94" fillId="0" borderId="0" xfId="0" applyNumberFormat="1" applyFont="1"/>
    <xf numFmtId="2" fontId="76" fillId="0" borderId="39" xfId="1908" applyNumberFormat="1" applyFont="1" applyBorder="1"/>
    <xf numFmtId="4" fontId="76" fillId="0" borderId="0" xfId="1691" applyNumberFormat="1" applyFont="1" applyAlignment="1">
      <alignment horizontal="right" vertical="top"/>
    </xf>
    <xf numFmtId="2" fontId="76" fillId="0" borderId="40" xfId="0" applyNumberFormat="1" applyFont="1" applyBorder="1" applyAlignment="1">
      <alignment horizontal="right"/>
    </xf>
    <xf numFmtId="0" fontId="75" fillId="0" borderId="0" xfId="0" applyFont="1"/>
    <xf numFmtId="184" fontId="77" fillId="0" borderId="0" xfId="0" applyNumberFormat="1" applyFont="1" applyAlignment="1">
      <alignment horizontal="center"/>
    </xf>
    <xf numFmtId="49" fontId="95" fillId="0" borderId="0" xfId="1908" applyNumberFormat="1" applyFont="1"/>
    <xf numFmtId="2" fontId="77" fillId="49" borderId="38" xfId="2987" applyNumberFormat="1" applyFont="1" applyFill="1" applyBorder="1" applyAlignment="1" applyProtection="1">
      <alignment horizontal="center"/>
      <protection locked="0"/>
    </xf>
    <xf numFmtId="4" fontId="7" fillId="0" borderId="0" xfId="0" applyNumberFormat="1" applyFont="1" applyAlignment="1">
      <alignment horizontal="center"/>
    </xf>
    <xf numFmtId="4" fontId="7" fillId="41" borderId="0" xfId="0" applyNumberFormat="1" applyFont="1" applyFill="1" applyAlignment="1">
      <alignment horizontal="center"/>
    </xf>
    <xf numFmtId="4" fontId="8" fillId="0" borderId="0" xfId="0" applyNumberFormat="1" applyFont="1" applyAlignment="1">
      <alignment horizontal="center"/>
    </xf>
    <xf numFmtId="4" fontId="36" fillId="0" borderId="0" xfId="0" applyNumberFormat="1" applyFont="1" applyAlignment="1">
      <alignment horizontal="center" vertical="top" wrapText="1"/>
    </xf>
    <xf numFmtId="4" fontId="37" fillId="0" borderId="0" xfId="0" applyNumberFormat="1" applyFont="1" applyAlignment="1">
      <alignment horizontal="center" vertical="top"/>
    </xf>
    <xf numFmtId="4" fontId="9" fillId="0" borderId="0" xfId="0" applyNumberFormat="1" applyFont="1" applyAlignment="1">
      <alignment vertical="top" wrapText="1"/>
    </xf>
    <xf numFmtId="4" fontId="9" fillId="0" borderId="0" xfId="0" applyNumberFormat="1" applyFont="1"/>
    <xf numFmtId="4" fontId="9" fillId="0" borderId="0" xfId="0" quotePrefix="1" applyNumberFormat="1" applyFont="1" applyAlignment="1">
      <alignment vertical="top" wrapText="1"/>
    </xf>
    <xf numFmtId="4" fontId="9" fillId="0" borderId="0" xfId="0" quotePrefix="1" applyNumberFormat="1" applyFont="1" applyAlignment="1">
      <alignment wrapText="1"/>
    </xf>
    <xf numFmtId="4" fontId="10" fillId="0" borderId="0" xfId="0" quotePrefix="1" applyNumberFormat="1" applyFont="1" applyAlignment="1">
      <alignment wrapText="1"/>
    </xf>
    <xf numFmtId="4" fontId="2" fillId="0" borderId="0" xfId="0" applyNumberFormat="1" applyFont="1"/>
    <xf numFmtId="2" fontId="12" fillId="0" borderId="0" xfId="0" applyNumberFormat="1" applyFont="1"/>
    <xf numFmtId="0" fontId="11" fillId="0" borderId="0" xfId="0" applyFont="1"/>
    <xf numFmtId="4" fontId="33" fillId="0" borderId="0" xfId="0" applyNumberFormat="1" applyFont="1"/>
    <xf numFmtId="0" fontId="13" fillId="0" borderId="0" xfId="0" applyFont="1"/>
    <xf numFmtId="2" fontId="14" fillId="0" borderId="21" xfId="0" applyNumberFormat="1" applyFont="1" applyBorder="1"/>
    <xf numFmtId="0" fontId="14" fillId="0" borderId="21" xfId="0" applyFont="1" applyBorder="1" applyAlignment="1">
      <alignment wrapText="1"/>
    </xf>
    <xf numFmtId="4" fontId="14" fillId="0" borderId="21" xfId="0" applyNumberFormat="1" applyFont="1" applyBorder="1" applyAlignment="1">
      <alignment wrapText="1"/>
    </xf>
    <xf numFmtId="0" fontId="14" fillId="0" borderId="0" xfId="0" applyFont="1"/>
    <xf numFmtId="4" fontId="33" fillId="43" borderId="0" xfId="0" applyNumberFormat="1" applyFont="1" applyFill="1"/>
    <xf numFmtId="2" fontId="14" fillId="0" borderId="0" xfId="0" applyNumberFormat="1" applyFont="1"/>
    <xf numFmtId="0" fontId="14" fillId="0" borderId="0" xfId="0" applyFont="1" applyAlignment="1">
      <alignment wrapText="1"/>
    </xf>
    <xf numFmtId="2" fontId="14" fillId="0" borderId="0" xfId="0" applyNumberFormat="1" applyFont="1" applyAlignment="1">
      <alignment wrapText="1"/>
    </xf>
    <xf numFmtId="4" fontId="14" fillId="0" borderId="0" xfId="0" applyNumberFormat="1" applyFont="1" applyAlignment="1">
      <alignment wrapText="1"/>
    </xf>
    <xf numFmtId="2" fontId="15" fillId="42" borderId="21" xfId="0" applyNumberFormat="1" applyFont="1" applyFill="1" applyBorder="1" applyAlignment="1">
      <alignment wrapText="1"/>
    </xf>
    <xf numFmtId="0" fontId="14" fillId="0" borderId="28" xfId="0" applyFont="1" applyBorder="1"/>
    <xf numFmtId="0" fontId="12" fillId="0" borderId="28" xfId="0" applyFont="1" applyBorder="1"/>
    <xf numFmtId="4" fontId="35" fillId="43" borderId="28" xfId="0" applyNumberFormat="1" applyFont="1" applyFill="1" applyBorder="1" applyAlignment="1">
      <alignment horizontal="right"/>
    </xf>
    <xf numFmtId="2" fontId="77" fillId="41" borderId="24" xfId="0" applyNumberFormat="1" applyFont="1" applyFill="1" applyBorder="1" applyAlignment="1" applyProtection="1">
      <alignment horizontal="left" vertical="top"/>
      <protection locked="0"/>
    </xf>
    <xf numFmtId="2" fontId="77" fillId="41" borderId="24" xfId="0" applyNumberFormat="1" applyFont="1" applyFill="1" applyBorder="1" applyAlignment="1" applyProtection="1">
      <alignment wrapText="1"/>
      <protection locked="0"/>
    </xf>
    <xf numFmtId="1" fontId="76" fillId="40" borderId="24" xfId="0" applyNumberFormat="1" applyFont="1" applyFill="1" applyBorder="1" applyAlignment="1" applyProtection="1">
      <alignment horizontal="left"/>
      <protection locked="0"/>
    </xf>
    <xf numFmtId="4" fontId="77" fillId="40" borderId="24" xfId="0" applyNumberFormat="1" applyFont="1" applyFill="1" applyBorder="1" applyAlignment="1" applyProtection="1">
      <alignment horizontal="right"/>
      <protection locked="0"/>
    </xf>
    <xf numFmtId="4" fontId="76" fillId="40" borderId="24" xfId="0" applyNumberFormat="1" applyFont="1" applyFill="1" applyBorder="1" applyProtection="1">
      <protection locked="0"/>
    </xf>
    <xf numFmtId="2" fontId="77" fillId="41" borderId="25" xfId="0" applyNumberFormat="1" applyFont="1" applyFill="1" applyBorder="1" applyAlignment="1" applyProtection="1">
      <alignment horizontal="left" vertical="top"/>
      <protection locked="0"/>
    </xf>
    <xf numFmtId="2" fontId="77" fillId="41" borderId="25" xfId="0" applyNumberFormat="1" applyFont="1" applyFill="1" applyBorder="1" applyProtection="1">
      <protection locked="0"/>
    </xf>
    <xf numFmtId="4" fontId="77" fillId="49" borderId="38" xfId="2994" applyNumberFormat="1" applyFont="1" applyFill="1" applyBorder="1" applyAlignment="1" applyProtection="1">
      <alignment horizontal="right" vertical="top"/>
      <protection locked="0"/>
    </xf>
    <xf numFmtId="4" fontId="77" fillId="49" borderId="38" xfId="2994" applyNumberFormat="1" applyFont="1" applyFill="1" applyBorder="1" applyAlignment="1" applyProtection="1">
      <alignment horizontal="right" vertical="center"/>
      <protection locked="0"/>
    </xf>
    <xf numFmtId="4" fontId="77" fillId="49" borderId="21" xfId="0" applyNumberFormat="1" applyFont="1" applyFill="1" applyBorder="1" applyAlignment="1" applyProtection="1">
      <alignment horizontal="right"/>
      <protection locked="0"/>
    </xf>
    <xf numFmtId="4" fontId="77" fillId="49" borderId="21" xfId="1908" applyNumberFormat="1" applyFont="1" applyFill="1" applyBorder="1" applyAlignment="1" applyProtection="1">
      <alignment horizontal="right" vertical="top"/>
      <protection locked="0"/>
    </xf>
    <xf numFmtId="4" fontId="77" fillId="49" borderId="25" xfId="2987" applyNumberFormat="1" applyFont="1" applyFill="1" applyBorder="1" applyAlignment="1" applyProtection="1">
      <alignment horizontal="right" vertical="top"/>
      <protection locked="0"/>
    </xf>
    <xf numFmtId="4" fontId="77" fillId="49" borderId="21" xfId="0" applyNumberFormat="1" applyFont="1" applyFill="1" applyBorder="1" applyAlignment="1" applyProtection="1">
      <alignment horizontal="right" vertical="top"/>
      <protection locked="0"/>
    </xf>
    <xf numFmtId="4" fontId="79" fillId="0" borderId="0" xfId="0" applyNumberFormat="1" applyFont="1"/>
    <xf numFmtId="1" fontId="79" fillId="0" borderId="0" xfId="0" applyNumberFormat="1" applyFont="1" applyAlignment="1">
      <alignment horizontal="left"/>
    </xf>
    <xf numFmtId="49" fontId="78" fillId="0" borderId="0" xfId="0" applyNumberFormat="1" applyFont="1" applyAlignment="1">
      <alignment horizontal="right"/>
    </xf>
    <xf numFmtId="2" fontId="78" fillId="0" borderId="21" xfId="0" applyNumberFormat="1" applyFont="1" applyBorder="1" applyAlignment="1">
      <alignment horizontal="left" vertical="top" wrapText="1"/>
    </xf>
    <xf numFmtId="0" fontId="78" fillId="0" borderId="21" xfId="0" applyFont="1" applyBorder="1" applyAlignment="1">
      <alignment horizontal="left" wrapText="1"/>
    </xf>
    <xf numFmtId="1" fontId="82" fillId="0" borderId="21" xfId="0" applyNumberFormat="1" applyFont="1" applyBorder="1" applyAlignment="1">
      <alignment horizontal="left" wrapText="1"/>
    </xf>
    <xf numFmtId="4" fontId="78" fillId="0" borderId="21" xfId="0" applyNumberFormat="1" applyFont="1" applyBorder="1" applyAlignment="1">
      <alignment horizontal="center" wrapText="1"/>
    </xf>
    <xf numFmtId="4" fontId="79" fillId="0" borderId="21" xfId="0" applyNumberFormat="1" applyFont="1" applyBorder="1" applyAlignment="1">
      <alignment horizontal="center" wrapText="1"/>
    </xf>
    <xf numFmtId="0" fontId="78" fillId="0" borderId="0" xfId="0" applyFont="1" applyAlignment="1">
      <alignment horizontal="left" vertical="top"/>
    </xf>
    <xf numFmtId="4" fontId="78" fillId="0" borderId="0" xfId="0" applyNumberFormat="1" applyFont="1" applyAlignment="1">
      <alignment horizontal="right"/>
    </xf>
    <xf numFmtId="4" fontId="79" fillId="0" borderId="0" xfId="0" applyNumberFormat="1" applyFont="1" applyAlignment="1">
      <alignment horizontal="center"/>
    </xf>
    <xf numFmtId="0" fontId="78" fillId="0" borderId="0" xfId="0" applyFont="1" applyAlignment="1">
      <alignment horizontal="left"/>
    </xf>
    <xf numFmtId="0" fontId="77" fillId="0" borderId="0" xfId="0" applyFont="1" applyAlignment="1">
      <alignment horizontal="left"/>
    </xf>
    <xf numFmtId="49" fontId="78" fillId="0" borderId="0" xfId="0" applyNumberFormat="1" applyFont="1" applyAlignment="1">
      <alignment horizontal="left"/>
    </xf>
    <xf numFmtId="4" fontId="77" fillId="0" borderId="0" xfId="0" applyNumberFormat="1" applyFont="1" applyAlignment="1">
      <alignment horizontal="right" vertical="top"/>
    </xf>
    <xf numFmtId="2" fontId="77" fillId="0" borderId="35" xfId="0" applyNumberFormat="1" applyFont="1" applyBorder="1" applyAlignment="1">
      <alignment horizontal="left" vertical="top"/>
    </xf>
    <xf numFmtId="2" fontId="75" fillId="0" borderId="38" xfId="0" applyNumberFormat="1" applyFont="1" applyBorder="1" applyAlignment="1">
      <alignment wrapText="1"/>
    </xf>
    <xf numFmtId="1" fontId="76" fillId="0" borderId="35" xfId="0" applyNumberFormat="1" applyFont="1" applyBorder="1" applyAlignment="1">
      <alignment horizontal="left"/>
    </xf>
    <xf numFmtId="49" fontId="77" fillId="0" borderId="35" xfId="0" applyNumberFormat="1" applyFont="1" applyBorder="1"/>
    <xf numFmtId="49" fontId="77" fillId="0" borderId="38" xfId="0" applyNumberFormat="1" applyFont="1" applyBorder="1" applyAlignment="1">
      <alignment horizontal="left"/>
    </xf>
    <xf numFmtId="49" fontId="77" fillId="0" borderId="38" xfId="0" applyNumberFormat="1" applyFont="1" applyBorder="1"/>
    <xf numFmtId="1" fontId="76" fillId="0" borderId="38" xfId="0" applyNumberFormat="1" applyFont="1" applyBorder="1" applyAlignment="1">
      <alignment horizontal="left"/>
    </xf>
    <xf numFmtId="49" fontId="77" fillId="0" borderId="0" xfId="0" applyNumberFormat="1" applyFont="1" applyAlignment="1">
      <alignment horizontal="left"/>
    </xf>
    <xf numFmtId="2" fontId="77" fillId="0" borderId="38" xfId="0" applyNumberFormat="1" applyFont="1" applyBorder="1" applyAlignment="1">
      <alignment horizontal="left" vertical="top"/>
    </xf>
    <xf numFmtId="0" fontId="80" fillId="0" borderId="38" xfId="0" applyFont="1" applyBorder="1" applyAlignment="1">
      <alignment horizontal="justify" vertical="center" wrapText="1"/>
    </xf>
    <xf numFmtId="2" fontId="76" fillId="0" borderId="38" xfId="0" applyNumberFormat="1" applyFont="1" applyBorder="1" applyAlignment="1">
      <alignment horizontal="right"/>
    </xf>
    <xf numFmtId="0" fontId="80" fillId="0" borderId="35" xfId="0" applyFont="1" applyBorder="1" applyAlignment="1">
      <alignment horizontal="justify" vertical="center"/>
    </xf>
    <xf numFmtId="0" fontId="80" fillId="0" borderId="38" xfId="0" applyFont="1" applyBorder="1" applyAlignment="1">
      <alignment vertical="top" wrapText="1"/>
    </xf>
    <xf numFmtId="2" fontId="83" fillId="46" borderId="38" xfId="0" applyNumberFormat="1" applyFont="1" applyFill="1" applyBorder="1" applyAlignment="1">
      <alignment horizontal="left"/>
    </xf>
    <xf numFmtId="0" fontId="84" fillId="46" borderId="38" xfId="0" applyFont="1" applyFill="1" applyBorder="1" applyAlignment="1">
      <alignment wrapText="1"/>
    </xf>
    <xf numFmtId="0" fontId="85" fillId="46" borderId="38" xfId="0" applyFont="1" applyFill="1" applyBorder="1" applyAlignment="1">
      <alignment wrapText="1"/>
    </xf>
    <xf numFmtId="0" fontId="83" fillId="46" borderId="38" xfId="0" applyFont="1" applyFill="1" applyBorder="1"/>
    <xf numFmtId="0" fontId="83" fillId="46" borderId="38" xfId="0" applyFont="1" applyFill="1" applyBorder="1" applyAlignment="1">
      <alignment horizontal="left"/>
    </xf>
    <xf numFmtId="0" fontId="83" fillId="46" borderId="0" xfId="0" applyFont="1" applyFill="1" applyAlignment="1">
      <alignment horizontal="left"/>
    </xf>
    <xf numFmtId="0" fontId="85" fillId="46" borderId="0" xfId="0" applyFont="1" applyFill="1" applyAlignment="1">
      <alignment wrapText="1"/>
    </xf>
    <xf numFmtId="0" fontId="83" fillId="46" borderId="0" xfId="0" applyFont="1" applyFill="1"/>
    <xf numFmtId="2" fontId="77" fillId="46" borderId="38" xfId="0" applyNumberFormat="1" applyFont="1" applyFill="1" applyBorder="1" applyAlignment="1">
      <alignment horizontal="left" vertical="top"/>
    </xf>
    <xf numFmtId="0" fontId="80" fillId="46" borderId="38" xfId="0" applyFont="1" applyFill="1" applyBorder="1" applyAlignment="1">
      <alignment horizontal="justify" vertical="center"/>
    </xf>
    <xf numFmtId="1" fontId="76" fillId="46" borderId="38" xfId="0" applyNumberFormat="1" applyFont="1" applyFill="1" applyBorder="1" applyAlignment="1">
      <alignment horizontal="left"/>
    </xf>
    <xf numFmtId="2" fontId="76" fillId="46" borderId="38" xfId="0" applyNumberFormat="1" applyFont="1" applyFill="1" applyBorder="1"/>
    <xf numFmtId="49" fontId="77" fillId="46" borderId="38" xfId="0" applyNumberFormat="1" applyFont="1" applyFill="1" applyBorder="1" applyAlignment="1">
      <alignment horizontal="left"/>
    </xf>
    <xf numFmtId="0" fontId="80" fillId="46" borderId="38" xfId="0" applyFont="1" applyFill="1" applyBorder="1"/>
    <xf numFmtId="49" fontId="77" fillId="46" borderId="27" xfId="0" applyNumberFormat="1" applyFont="1" applyFill="1" applyBorder="1" applyAlignment="1">
      <alignment horizontal="left"/>
    </xf>
    <xf numFmtId="0" fontId="80" fillId="46" borderId="27" xfId="0" applyFont="1" applyFill="1" applyBorder="1" applyAlignment="1">
      <alignment vertical="top" wrapText="1"/>
    </xf>
    <xf numFmtId="1" fontId="76" fillId="46" borderId="27" xfId="0" applyNumberFormat="1" applyFont="1" applyFill="1" applyBorder="1" applyAlignment="1">
      <alignment horizontal="left"/>
    </xf>
    <xf numFmtId="49" fontId="77" fillId="46" borderId="26" xfId="0" applyNumberFormat="1" applyFont="1" applyFill="1" applyBorder="1" applyAlignment="1">
      <alignment horizontal="left"/>
    </xf>
    <xf numFmtId="0" fontId="80" fillId="46" borderId="26" xfId="0" applyFont="1" applyFill="1" applyBorder="1" applyAlignment="1">
      <alignment vertical="top" wrapText="1"/>
    </xf>
    <xf numFmtId="1" fontId="76" fillId="46" borderId="26" xfId="0" applyNumberFormat="1" applyFont="1" applyFill="1" applyBorder="1" applyAlignment="1">
      <alignment horizontal="left"/>
    </xf>
    <xf numFmtId="0" fontId="83" fillId="46" borderId="38" xfId="0" applyFont="1" applyFill="1" applyBorder="1" applyAlignment="1">
      <alignment wrapText="1"/>
    </xf>
    <xf numFmtId="49" fontId="77" fillId="46" borderId="38" xfId="0" applyNumberFormat="1" applyFont="1" applyFill="1" applyBorder="1" applyAlignment="1">
      <alignment horizontal="left" vertical="top" wrapText="1"/>
    </xf>
    <xf numFmtId="2" fontId="76" fillId="46" borderId="38" xfId="0" applyNumberFormat="1" applyFont="1" applyFill="1" applyBorder="1" applyAlignment="1">
      <alignment horizontal="right"/>
    </xf>
    <xf numFmtId="2" fontId="76" fillId="46" borderId="27" xfId="0" applyNumberFormat="1" applyFont="1" applyFill="1" applyBorder="1" applyAlignment="1">
      <alignment horizontal="right"/>
    </xf>
    <xf numFmtId="2" fontId="76" fillId="46" borderId="26" xfId="0" applyNumberFormat="1" applyFont="1" applyFill="1" applyBorder="1" applyAlignment="1">
      <alignment horizontal="right"/>
    </xf>
    <xf numFmtId="4" fontId="76" fillId="46" borderId="38" xfId="0" applyNumberFormat="1" applyFont="1" applyFill="1" applyBorder="1" applyAlignment="1">
      <alignment horizontal="right" vertical="top"/>
    </xf>
    <xf numFmtId="0" fontId="86" fillId="46" borderId="0" xfId="0" applyFont="1" applyFill="1" applyAlignment="1">
      <alignment horizontal="left"/>
    </xf>
    <xf numFmtId="0" fontId="87" fillId="46" borderId="0" xfId="0" applyFont="1" applyFill="1" applyAlignment="1">
      <alignment wrapText="1"/>
    </xf>
    <xf numFmtId="0" fontId="86" fillId="46" borderId="0" xfId="0" applyFont="1" applyFill="1"/>
    <xf numFmtId="0" fontId="77" fillId="46" borderId="38" xfId="0" applyFont="1" applyFill="1" applyBorder="1" applyAlignment="1">
      <alignment horizontal="left" vertical="top" wrapText="1"/>
    </xf>
    <xf numFmtId="0" fontId="77" fillId="46" borderId="37" xfId="0" applyFont="1" applyFill="1" applyBorder="1" applyAlignment="1">
      <alignment wrapText="1"/>
    </xf>
    <xf numFmtId="49" fontId="77" fillId="46" borderId="0" xfId="0" applyNumberFormat="1" applyFont="1" applyFill="1" applyAlignment="1">
      <alignment horizontal="left" vertical="top" wrapText="1"/>
    </xf>
    <xf numFmtId="1" fontId="76" fillId="46" borderId="0" xfId="0" applyNumberFormat="1" applyFont="1" applyFill="1" applyAlignment="1">
      <alignment horizontal="left"/>
    </xf>
    <xf numFmtId="4" fontId="77" fillId="46" borderId="0" xfId="2994" applyNumberFormat="1" applyFont="1" applyFill="1" applyAlignment="1" applyProtection="1">
      <alignment horizontal="right" vertical="top"/>
    </xf>
    <xf numFmtId="4" fontId="76" fillId="46" borderId="0" xfId="0" applyNumberFormat="1" applyFont="1" applyFill="1" applyAlignment="1">
      <alignment horizontal="right" vertical="top"/>
    </xf>
    <xf numFmtId="2" fontId="77" fillId="46" borderId="0" xfId="0" applyNumberFormat="1" applyFont="1" applyFill="1" applyAlignment="1">
      <alignment horizontal="left" vertical="top"/>
    </xf>
    <xf numFmtId="1" fontId="76" fillId="46" borderId="38" xfId="0" applyNumberFormat="1" applyFont="1" applyFill="1" applyBorder="1" applyAlignment="1">
      <alignment horizontal="left" vertical="top"/>
    </xf>
    <xf numFmtId="1" fontId="76" fillId="46" borderId="0" xfId="0" applyNumberFormat="1" applyFont="1" applyFill="1" applyAlignment="1">
      <alignment horizontal="left" vertical="top"/>
    </xf>
    <xf numFmtId="0" fontId="77" fillId="46" borderId="0" xfId="0" applyFont="1" applyFill="1" applyAlignment="1">
      <alignment horizontal="left" vertical="top"/>
    </xf>
    <xf numFmtId="0" fontId="75" fillId="46" borderId="0" xfId="0" applyFont="1" applyFill="1" applyAlignment="1">
      <alignment wrapText="1"/>
    </xf>
    <xf numFmtId="0" fontId="75" fillId="46" borderId="0" xfId="0" applyFont="1" applyFill="1" applyAlignment="1">
      <alignment horizontal="left" vertical="top" wrapText="1"/>
    </xf>
    <xf numFmtId="0" fontId="77" fillId="46" borderId="0" xfId="0" applyFont="1" applyFill="1"/>
    <xf numFmtId="4" fontId="76" fillId="46" borderId="37" xfId="0" applyNumberFormat="1" applyFont="1" applyFill="1" applyBorder="1" applyAlignment="1">
      <alignment horizontal="right" vertical="top"/>
    </xf>
    <xf numFmtId="4" fontId="77" fillId="46" borderId="38" xfId="2994" applyNumberFormat="1" applyFont="1" applyFill="1" applyBorder="1" applyAlignment="1" applyProtection="1">
      <alignment horizontal="right" vertical="top"/>
    </xf>
    <xf numFmtId="1" fontId="76" fillId="46" borderId="38" xfId="2994" applyNumberFormat="1" applyFont="1" applyFill="1" applyBorder="1" applyAlignment="1" applyProtection="1">
      <alignment horizontal="left"/>
    </xf>
    <xf numFmtId="4" fontId="77" fillId="46" borderId="38" xfId="2994" applyNumberFormat="1" applyFont="1" applyFill="1" applyBorder="1" applyAlignment="1" applyProtection="1">
      <alignment horizontal="right" vertical="center"/>
    </xf>
    <xf numFmtId="4" fontId="76" fillId="46" borderId="38" xfId="0" applyNumberFormat="1" applyFont="1" applyFill="1" applyBorder="1" applyAlignment="1">
      <alignment horizontal="right" vertical="center"/>
    </xf>
    <xf numFmtId="1" fontId="77" fillId="46" borderId="38" xfId="0" quotePrefix="1" applyNumberFormat="1" applyFont="1" applyFill="1" applyBorder="1" applyAlignment="1">
      <alignment horizontal="left"/>
    </xf>
    <xf numFmtId="1" fontId="77" fillId="46" borderId="0" xfId="0" applyNumberFormat="1" applyFont="1" applyFill="1" applyAlignment="1">
      <alignment horizontal="left"/>
    </xf>
    <xf numFmtId="49" fontId="77" fillId="46" borderId="0" xfId="0" applyNumberFormat="1" applyFont="1" applyFill="1" applyAlignment="1">
      <alignment horizontal="left"/>
    </xf>
    <xf numFmtId="1" fontId="76" fillId="46" borderId="0" xfId="2994" applyNumberFormat="1" applyFont="1" applyFill="1" applyAlignment="1" applyProtection="1">
      <alignment horizontal="left"/>
    </xf>
    <xf numFmtId="2" fontId="77" fillId="0" borderId="22" xfId="0" applyNumberFormat="1" applyFont="1" applyBorder="1" applyAlignment="1">
      <alignment horizontal="justify" vertical="top"/>
    </xf>
    <xf numFmtId="0" fontId="77" fillId="0" borderId="21" xfId="0" applyFont="1" applyBorder="1" applyAlignment="1">
      <alignment horizontal="left" vertical="top" wrapText="1"/>
    </xf>
    <xf numFmtId="1" fontId="76" fillId="0" borderId="21" xfId="0" applyNumberFormat="1" applyFont="1" applyBorder="1" applyAlignment="1">
      <alignment horizontal="left"/>
    </xf>
    <xf numFmtId="1" fontId="76" fillId="0" borderId="21" xfId="0" applyNumberFormat="1" applyFont="1" applyBorder="1" applyAlignment="1">
      <alignment horizontal="center"/>
    </xf>
    <xf numFmtId="49" fontId="77" fillId="0" borderId="21" xfId="0" applyNumberFormat="1" applyFont="1" applyBorder="1" applyAlignment="1">
      <alignment horizontal="left"/>
    </xf>
    <xf numFmtId="4" fontId="77" fillId="46" borderId="0" xfId="2994" applyNumberFormat="1" applyFont="1" applyFill="1" applyAlignment="1" applyProtection="1">
      <alignment horizontal="right" vertical="center"/>
    </xf>
    <xf numFmtId="4" fontId="77" fillId="0" borderId="21" xfId="2987" applyNumberFormat="1" applyFont="1" applyBorder="1" applyAlignment="1" applyProtection="1">
      <alignment horizontal="right" vertical="top"/>
    </xf>
    <xf numFmtId="4" fontId="76" fillId="46" borderId="0" xfId="0" applyNumberFormat="1" applyFont="1" applyFill="1" applyAlignment="1">
      <alignment horizontal="right" vertical="center"/>
    </xf>
    <xf numFmtId="4" fontId="76" fillId="0" borderId="21" xfId="0" applyNumberFormat="1" applyFont="1" applyBorder="1" applyAlignment="1">
      <alignment horizontal="right" vertical="top"/>
    </xf>
    <xf numFmtId="2" fontId="77" fillId="0" borderId="0" xfId="0" applyNumberFormat="1" applyFont="1" applyAlignment="1">
      <alignment horizontal="left" vertical="top"/>
    </xf>
    <xf numFmtId="2" fontId="77" fillId="0" borderId="21" xfId="1908" applyNumberFormat="1" applyFont="1" applyBorder="1" applyAlignment="1">
      <alignment horizontal="left" vertical="top"/>
    </xf>
    <xf numFmtId="49" fontId="77" fillId="0" borderId="21" xfId="1908" applyNumberFormat="1" applyFont="1" applyBorder="1" applyAlignment="1">
      <alignment wrapText="1"/>
    </xf>
    <xf numFmtId="1" fontId="76" fillId="0" borderId="21" xfId="1908" applyNumberFormat="1" applyFont="1" applyBorder="1" applyAlignment="1">
      <alignment horizontal="left"/>
    </xf>
    <xf numFmtId="4" fontId="76" fillId="0" borderId="21" xfId="1908" applyNumberFormat="1" applyFont="1" applyBorder="1"/>
    <xf numFmtId="49" fontId="77" fillId="0" borderId="21" xfId="1908" applyNumberFormat="1" applyFont="1" applyBorder="1"/>
    <xf numFmtId="2" fontId="77" fillId="0" borderId="0" xfId="1908" applyNumberFormat="1" applyFont="1" applyAlignment="1">
      <alignment horizontal="left" vertical="top"/>
    </xf>
    <xf numFmtId="1" fontId="76" fillId="0" borderId="0" xfId="1908" applyNumberFormat="1" applyFont="1" applyAlignment="1">
      <alignment horizontal="left"/>
    </xf>
    <xf numFmtId="49" fontId="77" fillId="0" borderId="21" xfId="1908" applyNumberFormat="1" applyFont="1" applyBorder="1" applyAlignment="1">
      <alignment horizontal="justify" vertical="top" wrapText="1"/>
    </xf>
    <xf numFmtId="2" fontId="77" fillId="0" borderId="21" xfId="1908" applyNumberFormat="1" applyFont="1" applyBorder="1" applyAlignment="1">
      <alignment horizontal="justify" vertical="top"/>
    </xf>
    <xf numFmtId="2" fontId="77" fillId="0" borderId="38" xfId="0" applyNumberFormat="1" applyFont="1" applyBorder="1"/>
    <xf numFmtId="0" fontId="88" fillId="0" borderId="38" xfId="0" applyFont="1" applyBorder="1"/>
    <xf numFmtId="0" fontId="77" fillId="0" borderId="38" xfId="0" applyFont="1" applyBorder="1"/>
    <xf numFmtId="0" fontId="75" fillId="0" borderId="38" xfId="0" applyFont="1" applyBorder="1" applyAlignment="1">
      <alignment wrapText="1"/>
    </xf>
    <xf numFmtId="4" fontId="76" fillId="0" borderId="21" xfId="2987" applyNumberFormat="1" applyFont="1" applyBorder="1" applyAlignment="1" applyProtection="1">
      <alignment horizontal="right" vertical="top"/>
    </xf>
    <xf numFmtId="4" fontId="76" fillId="0" borderId="0" xfId="1908" applyNumberFormat="1" applyFont="1"/>
    <xf numFmtId="4" fontId="76" fillId="0" borderId="21" xfId="2987" applyNumberFormat="1" applyFont="1" applyBorder="1" applyAlignment="1" applyProtection="1">
      <alignment vertical="top"/>
    </xf>
    <xf numFmtId="0" fontId="75" fillId="0" borderId="38" xfId="0" applyFont="1" applyBorder="1" applyAlignment="1">
      <alignment vertical="center" wrapText="1"/>
    </xf>
    <xf numFmtId="0" fontId="89" fillId="0" borderId="38" xfId="0" applyFont="1" applyBorder="1" applyAlignment="1">
      <alignment vertical="center" wrapText="1"/>
    </xf>
    <xf numFmtId="0" fontId="80" fillId="0" borderId="38" xfId="0" applyFont="1" applyBorder="1" applyAlignment="1">
      <alignment vertical="center" wrapText="1"/>
    </xf>
    <xf numFmtId="0" fontId="80" fillId="0" borderId="38" xfId="0" applyFont="1" applyBorder="1" applyAlignment="1">
      <alignment horizontal="center" wrapText="1"/>
    </xf>
    <xf numFmtId="2" fontId="77" fillId="0" borderId="25" xfId="0" applyNumberFormat="1" applyFont="1" applyBorder="1" applyAlignment="1">
      <alignment horizontal="justify" vertical="top"/>
    </xf>
    <xf numFmtId="49" fontId="77" fillId="0" borderId="25" xfId="0" applyNumberFormat="1" applyFont="1" applyBorder="1" applyAlignment="1">
      <alignment horizontal="left" vertical="top" wrapText="1"/>
    </xf>
    <xf numFmtId="1" fontId="76" fillId="0" borderId="25" xfId="0" applyNumberFormat="1" applyFont="1" applyBorder="1" applyAlignment="1">
      <alignment horizontal="left"/>
    </xf>
    <xf numFmtId="2" fontId="77" fillId="0" borderId="0" xfId="0" applyNumberFormat="1" applyFont="1" applyAlignment="1">
      <alignment horizontal="justify" vertical="top"/>
    </xf>
    <xf numFmtId="49" fontId="77" fillId="0" borderId="21" xfId="0" applyNumberFormat="1" applyFont="1" applyBorder="1" applyAlignment="1">
      <alignment horizontal="left" wrapText="1"/>
    </xf>
    <xf numFmtId="2" fontId="77" fillId="0" borderId="21" xfId="0" applyNumberFormat="1" applyFont="1" applyBorder="1" applyAlignment="1">
      <alignment horizontal="justify" vertical="top"/>
    </xf>
    <xf numFmtId="49" fontId="77" fillId="0" borderId="21" xfId="0" applyNumberFormat="1" applyFont="1" applyBorder="1" applyAlignment="1">
      <alignment horizontal="left" vertical="top" wrapText="1"/>
    </xf>
    <xf numFmtId="49" fontId="77" fillId="0" borderId="0" xfId="0" applyNumberFormat="1" applyFont="1" applyAlignment="1">
      <alignment horizontal="left" vertical="top" wrapText="1"/>
    </xf>
    <xf numFmtId="49" fontId="77" fillId="0" borderId="21" xfId="0" applyNumberFormat="1" applyFont="1" applyBorder="1" applyAlignment="1">
      <alignment horizontal="justify" vertical="top" wrapText="1"/>
    </xf>
    <xf numFmtId="49" fontId="77" fillId="0" borderId="0" xfId="0" applyNumberFormat="1" applyFont="1" applyAlignment="1">
      <alignment horizontal="justify" vertical="top" wrapText="1"/>
    </xf>
    <xf numFmtId="49" fontId="78" fillId="0" borderId="23" xfId="0" applyNumberFormat="1" applyFont="1" applyBorder="1" applyAlignment="1">
      <alignment horizontal="left" vertical="top" wrapText="1"/>
    </xf>
    <xf numFmtId="1" fontId="79" fillId="0" borderId="23" xfId="0" applyNumberFormat="1" applyFont="1" applyBorder="1" applyAlignment="1">
      <alignment horizontal="left"/>
    </xf>
    <xf numFmtId="4" fontId="78" fillId="0" borderId="23" xfId="2987" applyNumberFormat="1" applyFont="1" applyBorder="1" applyAlignment="1" applyProtection="1">
      <alignment horizontal="right" vertical="top"/>
    </xf>
    <xf numFmtId="4" fontId="77" fillId="0" borderId="0" xfId="0" applyNumberFormat="1" applyFont="1" applyAlignment="1">
      <alignment horizontal="right" vertical="center"/>
    </xf>
    <xf numFmtId="4" fontId="77" fillId="0" borderId="21" xfId="0" applyNumberFormat="1" applyFont="1" applyBorder="1" applyAlignment="1">
      <alignment horizontal="right" vertical="top"/>
    </xf>
    <xf numFmtId="4" fontId="76" fillId="0" borderId="0" xfId="0" applyNumberFormat="1" applyFont="1" applyAlignment="1">
      <alignment horizontal="right" vertical="center"/>
    </xf>
    <xf numFmtId="4" fontId="76" fillId="0" borderId="0" xfId="0" applyNumberFormat="1" applyFont="1" applyAlignment="1">
      <alignment horizontal="right" vertical="top"/>
    </xf>
    <xf numFmtId="2" fontId="78" fillId="0" borderId="23" xfId="0" applyNumberFormat="1" applyFont="1" applyBorder="1" applyAlignment="1">
      <alignment horizontal="center"/>
    </xf>
    <xf numFmtId="4" fontId="77" fillId="0" borderId="0" xfId="2994" applyNumberFormat="1" applyFont="1" applyBorder="1" applyAlignment="1" applyProtection="1">
      <alignment horizontal="right"/>
    </xf>
    <xf numFmtId="4" fontId="77" fillId="0" borderId="21" xfId="2994" applyNumberFormat="1" applyFont="1" applyBorder="1" applyAlignment="1" applyProtection="1">
      <alignment horizontal="right" vertical="top"/>
    </xf>
    <xf numFmtId="4" fontId="79" fillId="0" borderId="23" xfId="0" applyNumberFormat="1" applyFont="1" applyBorder="1" applyAlignment="1">
      <alignment horizontal="right" vertical="top"/>
    </xf>
    <xf numFmtId="4" fontId="77" fillId="0" borderId="21" xfId="2994" applyNumberFormat="1" applyFont="1" applyBorder="1" applyAlignment="1" applyProtection="1">
      <alignment horizontal="right"/>
    </xf>
    <xf numFmtId="2" fontId="75" fillId="47" borderId="18" xfId="1436" applyNumberFormat="1" applyFont="1" applyFill="1" applyBorder="1" applyAlignment="1" applyProtection="1">
      <alignment horizontal="left" vertical="top"/>
      <protection locked="0"/>
    </xf>
    <xf numFmtId="2" fontId="77" fillId="41" borderId="22" xfId="0" applyNumberFormat="1" applyFont="1" applyFill="1" applyBorder="1" applyAlignment="1" applyProtection="1">
      <alignment wrapText="1"/>
      <protection locked="0"/>
    </xf>
    <xf numFmtId="2" fontId="75" fillId="47" borderId="0" xfId="1436" applyNumberFormat="1" applyFont="1" applyFill="1" applyProtection="1">
      <protection locked="0"/>
    </xf>
    <xf numFmtId="49" fontId="77" fillId="40" borderId="0" xfId="1436" applyNumberFormat="1" applyFont="1" applyFill="1" applyProtection="1">
      <protection locked="0"/>
    </xf>
    <xf numFmtId="4" fontId="77" fillId="49" borderId="25" xfId="1436" applyNumberFormat="1" applyFont="1" applyFill="1" applyBorder="1" applyAlignment="1" applyProtection="1">
      <alignment horizontal="right" vertical="top"/>
      <protection locked="0"/>
    </xf>
    <xf numFmtId="4" fontId="77" fillId="49" borderId="38" xfId="1436" applyNumberFormat="1" applyFont="1" applyFill="1" applyBorder="1" applyProtection="1">
      <protection locked="0"/>
    </xf>
    <xf numFmtId="4" fontId="77" fillId="49" borderId="38" xfId="1436" applyNumberFormat="1" applyFont="1" applyFill="1" applyBorder="1" applyAlignment="1" applyProtection="1">
      <alignment horizontal="right" vertical="top"/>
      <protection locked="0"/>
    </xf>
    <xf numFmtId="4" fontId="77" fillId="49" borderId="38" xfId="1436" applyNumberFormat="1" applyFont="1" applyFill="1" applyBorder="1" applyAlignment="1" applyProtection="1">
      <alignment horizontal="right" vertical="center"/>
      <protection locked="0"/>
    </xf>
    <xf numFmtId="2" fontId="75" fillId="47" borderId="19" xfId="1436" applyNumberFormat="1" applyFont="1" applyFill="1" applyBorder="1" applyAlignment="1">
      <alignment horizontal="left" vertical="top"/>
    </xf>
    <xf numFmtId="2" fontId="77" fillId="41" borderId="24" xfId="0" applyNumberFormat="1" applyFont="1" applyFill="1" applyBorder="1" applyAlignment="1">
      <alignment wrapText="1"/>
    </xf>
    <xf numFmtId="2" fontId="75" fillId="47" borderId="0" xfId="1436" applyNumberFormat="1" applyFont="1" applyFill="1"/>
    <xf numFmtId="2" fontId="75" fillId="47" borderId="20" xfId="1436" applyNumberFormat="1" applyFont="1" applyFill="1" applyBorder="1" applyAlignment="1">
      <alignment horizontal="left" vertical="top"/>
    </xf>
    <xf numFmtId="2" fontId="77" fillId="41" borderId="25" xfId="0" applyNumberFormat="1" applyFont="1" applyFill="1" applyBorder="1"/>
    <xf numFmtId="1" fontId="79" fillId="0" borderId="0" xfId="1522" applyNumberFormat="1" applyFont="1" applyAlignment="1">
      <alignment horizontal="left"/>
    </xf>
    <xf numFmtId="2" fontId="78" fillId="0" borderId="38" xfId="1522" applyNumberFormat="1" applyFont="1" applyBorder="1" applyAlignment="1">
      <alignment horizontal="left" wrapText="1"/>
    </xf>
    <xf numFmtId="0" fontId="78" fillId="0" borderId="38" xfId="1522" applyFont="1" applyBorder="1" applyAlignment="1">
      <alignment horizontal="center" wrapText="1"/>
    </xf>
    <xf numFmtId="0" fontId="78" fillId="40" borderId="38" xfId="1436" applyFont="1" applyFill="1" applyBorder="1" applyAlignment="1">
      <alignment horizontal="center" wrapText="1"/>
    </xf>
    <xf numFmtId="1" fontId="79" fillId="40" borderId="38" xfId="1436" applyNumberFormat="1" applyFont="1" applyFill="1" applyBorder="1" applyAlignment="1">
      <alignment horizontal="left" wrapText="1"/>
    </xf>
    <xf numFmtId="2" fontId="79" fillId="40" borderId="38" xfId="1436" applyNumberFormat="1" applyFont="1" applyFill="1" applyBorder="1" applyAlignment="1">
      <alignment horizontal="center" wrapText="1"/>
    </xf>
    <xf numFmtId="49" fontId="77" fillId="0" borderId="0" xfId="1522" applyNumberFormat="1" applyFont="1" applyAlignment="1">
      <alignment horizontal="left" wrapText="1"/>
    </xf>
    <xf numFmtId="49" fontId="77" fillId="0" borderId="0" xfId="1522" applyNumberFormat="1" applyFont="1" applyAlignment="1">
      <alignment vertical="top"/>
    </xf>
    <xf numFmtId="1" fontId="76" fillId="0" borderId="0" xfId="1522" applyNumberFormat="1" applyFont="1" applyAlignment="1">
      <alignment horizontal="center" vertical="top"/>
    </xf>
    <xf numFmtId="0" fontId="77" fillId="0" borderId="35" xfId="1436" applyFont="1" applyBorder="1" applyAlignment="1">
      <alignment horizontal="left"/>
    </xf>
    <xf numFmtId="0" fontId="77" fillId="0" borderId="35" xfId="1436" applyFont="1" applyBorder="1" applyAlignment="1">
      <alignment horizontal="left" vertical="top" wrapText="1"/>
    </xf>
    <xf numFmtId="0" fontId="77" fillId="0" borderId="35" xfId="1436" applyFont="1" applyBorder="1" applyAlignment="1">
      <alignment horizontal="center"/>
    </xf>
    <xf numFmtId="184" fontId="77" fillId="0" borderId="35" xfId="1436" applyNumberFormat="1" applyFont="1" applyBorder="1"/>
    <xf numFmtId="184" fontId="77" fillId="0" borderId="35" xfId="1436" applyNumberFormat="1" applyFont="1" applyBorder="1" applyAlignment="1">
      <alignment horizontal="right"/>
    </xf>
    <xf numFmtId="0" fontId="77" fillId="0" borderId="24" xfId="1436" applyFont="1" applyBorder="1" applyAlignment="1">
      <alignment horizontal="left"/>
    </xf>
    <xf numFmtId="0" fontId="77" fillId="0" borderId="24" xfId="1436" quotePrefix="1" applyFont="1" applyBorder="1" applyAlignment="1">
      <alignment wrapText="1"/>
    </xf>
    <xf numFmtId="0" fontId="77" fillId="0" borderId="24" xfId="1436" applyFont="1" applyBorder="1" applyAlignment="1">
      <alignment horizontal="center"/>
    </xf>
    <xf numFmtId="184" fontId="77" fillId="0" borderId="24" xfId="1436" applyNumberFormat="1" applyFont="1" applyBorder="1"/>
    <xf numFmtId="184" fontId="77" fillId="0" borderId="24" xfId="1436" applyNumberFormat="1" applyFont="1" applyBorder="1" applyAlignment="1">
      <alignment horizontal="right"/>
    </xf>
    <xf numFmtId="0" fontId="77" fillId="0" borderId="24" xfId="1436" applyFont="1" applyBorder="1"/>
    <xf numFmtId="0" fontId="77" fillId="0" borderId="25" xfId="1436" applyFont="1" applyBorder="1" applyAlignment="1">
      <alignment horizontal="left"/>
    </xf>
    <xf numFmtId="0" fontId="77" fillId="0" borderId="25" xfId="1436" applyFont="1" applyBorder="1"/>
    <xf numFmtId="0" fontId="77" fillId="0" borderId="25" xfId="1436" applyFont="1" applyBorder="1" applyAlignment="1">
      <alignment horizontal="center"/>
    </xf>
    <xf numFmtId="184" fontId="77" fillId="0" borderId="25" xfId="1436" applyNumberFormat="1" applyFont="1" applyBorder="1" applyAlignment="1">
      <alignment horizontal="right"/>
    </xf>
    <xf numFmtId="49" fontId="77" fillId="0" borderId="25" xfId="1436" applyNumberFormat="1" applyFont="1" applyBorder="1" applyAlignment="1">
      <alignment horizontal="left"/>
    </xf>
    <xf numFmtId="1" fontId="76" fillId="0" borderId="25" xfId="1436" applyNumberFormat="1" applyFont="1" applyBorder="1" applyAlignment="1">
      <alignment horizontal="left"/>
    </xf>
    <xf numFmtId="4" fontId="76" fillId="0" borderId="25" xfId="1436" applyNumberFormat="1" applyFont="1" applyBorder="1" applyAlignment="1">
      <alignment horizontal="right"/>
    </xf>
    <xf numFmtId="0" fontId="77" fillId="0" borderId="0" xfId="1436" applyFont="1" applyAlignment="1">
      <alignment horizontal="left"/>
    </xf>
    <xf numFmtId="184" fontId="77" fillId="0" borderId="0" xfId="1436" applyNumberFormat="1" applyFont="1" applyAlignment="1">
      <alignment horizontal="right"/>
    </xf>
    <xf numFmtId="0" fontId="75" fillId="0" borderId="35" xfId="1436" applyFont="1" applyBorder="1" applyAlignment="1">
      <alignment wrapText="1"/>
    </xf>
    <xf numFmtId="0" fontId="77" fillId="0" borderId="24" xfId="1436" quotePrefix="1" applyFont="1" applyBorder="1" applyAlignment="1">
      <alignment horizontal="left"/>
    </xf>
    <xf numFmtId="0" fontId="80" fillId="0" borderId="24" xfId="1436" applyFont="1" applyBorder="1"/>
    <xf numFmtId="0" fontId="80" fillId="0" borderId="0" xfId="1436" applyFont="1"/>
    <xf numFmtId="0" fontId="75" fillId="0" borderId="35" xfId="1436" applyFont="1" applyBorder="1" applyAlignment="1">
      <alignment horizontal="left"/>
    </xf>
    <xf numFmtId="0" fontId="77" fillId="0" borderId="35" xfId="1436" quotePrefix="1" applyFont="1" applyBorder="1" applyAlignment="1">
      <alignment wrapText="1"/>
    </xf>
    <xf numFmtId="0" fontId="75" fillId="0" borderId="35" xfId="1436" applyFont="1" applyBorder="1"/>
    <xf numFmtId="0" fontId="75" fillId="0" borderId="24" xfId="1436" applyFont="1" applyBorder="1" applyAlignment="1">
      <alignment horizontal="left"/>
    </xf>
    <xf numFmtId="0" fontId="77" fillId="0" borderId="24" xfId="1436" quotePrefix="1" applyFont="1" applyBorder="1"/>
    <xf numFmtId="0" fontId="75" fillId="0" borderId="24" xfId="1436" applyFont="1" applyBorder="1"/>
    <xf numFmtId="184" fontId="77" fillId="0" borderId="24" xfId="1436" applyNumberFormat="1" applyFont="1" applyBorder="1" applyAlignment="1">
      <alignment horizontal="center"/>
    </xf>
    <xf numFmtId="0" fontId="77" fillId="0" borderId="25" xfId="1436" quotePrefix="1" applyFont="1" applyBorder="1" applyAlignment="1">
      <alignment wrapText="1"/>
    </xf>
    <xf numFmtId="0" fontId="75" fillId="0" borderId="25" xfId="1436" applyFont="1" applyBorder="1"/>
    <xf numFmtId="0" fontId="77" fillId="0" borderId="38" xfId="1436" applyFont="1" applyBorder="1" applyAlignment="1">
      <alignment horizontal="left" vertical="top"/>
    </xf>
    <xf numFmtId="0" fontId="77" fillId="0" borderId="38" xfId="1436" applyFont="1" applyBorder="1"/>
    <xf numFmtId="0" fontId="77" fillId="0" borderId="38" xfId="1436" applyFont="1" applyBorder="1" applyAlignment="1">
      <alignment horizontal="center"/>
    </xf>
    <xf numFmtId="0" fontId="77" fillId="0" borderId="0" xfId="1436" applyFont="1" applyAlignment="1">
      <alignment vertical="top"/>
    </xf>
    <xf numFmtId="0" fontId="77" fillId="0" borderId="38" xfId="1436" applyFont="1" applyBorder="1" applyAlignment="1">
      <alignment horizontal="left"/>
    </xf>
    <xf numFmtId="0" fontId="77" fillId="0" borderId="38" xfId="1436" quotePrefix="1" applyFont="1" applyBorder="1"/>
    <xf numFmtId="0" fontId="77" fillId="0" borderId="0" xfId="1436" quotePrefix="1" applyFont="1" applyAlignment="1">
      <alignment horizontal="left"/>
    </xf>
    <xf numFmtId="0" fontId="77" fillId="0" borderId="38" xfId="1436" applyFont="1" applyBorder="1" applyAlignment="1">
      <alignment horizontal="left" vertical="top" wrapText="1"/>
    </xf>
    <xf numFmtId="0" fontId="77" fillId="0" borderId="38" xfId="1436" applyFont="1" applyBorder="1" applyAlignment="1">
      <alignment vertical="top" wrapText="1"/>
    </xf>
    <xf numFmtId="0" fontId="77" fillId="0" borderId="0" xfId="1436" applyFont="1" applyAlignment="1">
      <alignment vertical="top" wrapText="1"/>
    </xf>
    <xf numFmtId="184" fontId="77" fillId="0" borderId="38" xfId="1436" applyNumberFormat="1" applyFont="1" applyBorder="1" applyAlignment="1">
      <alignment horizontal="right"/>
    </xf>
    <xf numFmtId="0" fontId="77" fillId="0" borderId="35" xfId="1436" applyFont="1" applyBorder="1"/>
    <xf numFmtId="0" fontId="77" fillId="0" borderId="25" xfId="1436" quotePrefix="1" applyFont="1" applyBorder="1" applyAlignment="1">
      <alignment horizontal="left"/>
    </xf>
    <xf numFmtId="0" fontId="77" fillId="0" borderId="25" xfId="1436" quotePrefix="1" applyFont="1" applyBorder="1"/>
    <xf numFmtId="0" fontId="77" fillId="0" borderId="35" xfId="1436" applyFont="1" applyBorder="1" applyAlignment="1">
      <alignment horizontal="left" vertical="top"/>
    </xf>
    <xf numFmtId="0" fontId="77" fillId="0" borderId="24" xfId="1436" applyFont="1" applyBorder="1" applyAlignment="1">
      <alignment horizontal="left" vertical="top"/>
    </xf>
    <xf numFmtId="0" fontId="77" fillId="0" borderId="25" xfId="1436" applyFont="1" applyBorder="1" applyAlignment="1">
      <alignment horizontal="left" vertical="top"/>
    </xf>
    <xf numFmtId="0" fontId="77" fillId="0" borderId="0" xfId="1436" quotePrefix="1" applyFont="1"/>
    <xf numFmtId="2" fontId="77" fillId="0" borderId="38" xfId="1436" applyNumberFormat="1" applyFont="1" applyBorder="1" applyAlignment="1">
      <alignment horizontal="left" vertical="top"/>
    </xf>
    <xf numFmtId="49" fontId="77" fillId="0" borderId="38" xfId="1436" applyNumberFormat="1" applyFont="1" applyBorder="1" applyAlignment="1">
      <alignment horizontal="left" vertical="top" wrapText="1"/>
    </xf>
    <xf numFmtId="1" fontId="76" fillId="0" borderId="38" xfId="1436" applyNumberFormat="1" applyFont="1" applyBorder="1" applyAlignment="1">
      <alignment horizontal="left" vertical="top"/>
    </xf>
    <xf numFmtId="4" fontId="77" fillId="0" borderId="38" xfId="1436" applyNumberFormat="1" applyFont="1" applyBorder="1"/>
    <xf numFmtId="4" fontId="76" fillId="0" borderId="38" xfId="1436" applyNumberFormat="1" applyFont="1" applyBorder="1"/>
    <xf numFmtId="49" fontId="77" fillId="0" borderId="38" xfId="1436" applyNumberFormat="1" applyFont="1" applyBorder="1" applyAlignment="1">
      <alignment horizontal="justify" vertical="top" wrapText="1"/>
    </xf>
    <xf numFmtId="0" fontId="75" fillId="0" borderId="0" xfId="1436" applyFont="1" applyAlignment="1">
      <alignment horizontal="left" vertical="top"/>
    </xf>
    <xf numFmtId="0" fontId="75" fillId="0" borderId="0" xfId="1436" applyFont="1" applyAlignment="1">
      <alignment wrapText="1"/>
    </xf>
    <xf numFmtId="4" fontId="75" fillId="0" borderId="0" xfId="1436" applyNumberFormat="1" applyFont="1"/>
    <xf numFmtId="2" fontId="77" fillId="0" borderId="0" xfId="1436" applyNumberFormat="1" applyFont="1" applyAlignment="1">
      <alignment horizontal="left" vertical="top"/>
    </xf>
    <xf numFmtId="1" fontId="76" fillId="0" borderId="0" xfId="1436" applyNumberFormat="1" applyFont="1" applyAlignment="1">
      <alignment horizontal="left" vertical="top"/>
    </xf>
    <xf numFmtId="4" fontId="77" fillId="0" borderId="0" xfId="3037" applyNumberFormat="1" applyFont="1" applyAlignment="1" applyProtection="1">
      <alignment horizontal="right" vertical="top"/>
    </xf>
    <xf numFmtId="4" fontId="77" fillId="0" borderId="38" xfId="1436" applyNumberFormat="1" applyFont="1" applyBorder="1" applyAlignment="1">
      <alignment horizontal="right" vertical="top"/>
    </xf>
    <xf numFmtId="4" fontId="76" fillId="0" borderId="37" xfId="1436" applyNumberFormat="1" applyFont="1" applyBorder="1" applyAlignment="1">
      <alignment horizontal="right" vertical="top"/>
    </xf>
    <xf numFmtId="49" fontId="77" fillId="46" borderId="38" xfId="1436" applyNumberFormat="1" applyFont="1" applyFill="1" applyBorder="1" applyAlignment="1">
      <alignment horizontal="left" vertical="top"/>
    </xf>
    <xf numFmtId="49" fontId="77" fillId="46" borderId="38" xfId="1436" applyNumberFormat="1" applyFont="1" applyFill="1" applyBorder="1" applyAlignment="1">
      <alignment horizontal="left"/>
    </xf>
    <xf numFmtId="1" fontId="76" fillId="46" borderId="38" xfId="1436" applyNumberFormat="1" applyFont="1" applyFill="1" applyBorder="1" applyAlignment="1">
      <alignment horizontal="left" vertical="top"/>
    </xf>
    <xf numFmtId="49" fontId="77" fillId="46" borderId="0" xfId="1436" applyNumberFormat="1" applyFont="1" applyFill="1" applyAlignment="1">
      <alignment horizontal="left" vertical="top"/>
    </xf>
    <xf numFmtId="49" fontId="77" fillId="46" borderId="0" xfId="1436" applyNumberFormat="1" applyFont="1" applyFill="1" applyAlignment="1">
      <alignment horizontal="left"/>
    </xf>
    <xf numFmtId="1" fontId="76" fillId="46" borderId="0" xfId="1436" applyNumberFormat="1" applyFont="1" applyFill="1" applyAlignment="1">
      <alignment horizontal="left" vertical="top"/>
    </xf>
    <xf numFmtId="49" fontId="77" fillId="0" borderId="0" xfId="1436" applyNumberFormat="1" applyFont="1" applyAlignment="1">
      <alignment horizontal="left"/>
    </xf>
    <xf numFmtId="49" fontId="78" fillId="0" borderId="0" xfId="1436" applyNumberFormat="1" applyFont="1" applyAlignment="1">
      <alignment horizontal="left"/>
    </xf>
    <xf numFmtId="49" fontId="77" fillId="0" borderId="38" xfId="1436" applyNumberFormat="1" applyFont="1" applyBorder="1" applyAlignment="1">
      <alignment wrapText="1"/>
    </xf>
    <xf numFmtId="1" fontId="76" fillId="0" borderId="38" xfId="1436" applyNumberFormat="1" applyFont="1" applyBorder="1" applyAlignment="1">
      <alignment horizontal="left"/>
    </xf>
    <xf numFmtId="49" fontId="77" fillId="0" borderId="38" xfId="1436" applyNumberFormat="1" applyFont="1" applyBorder="1"/>
    <xf numFmtId="4" fontId="77" fillId="0" borderId="38" xfId="1436" applyNumberFormat="1" applyFont="1" applyBorder="1" applyAlignment="1">
      <alignment horizontal="right" vertical="center"/>
    </xf>
    <xf numFmtId="4" fontId="77" fillId="46" borderId="0" xfId="1436" applyNumberFormat="1" applyFont="1" applyFill="1" applyAlignment="1">
      <alignment horizontal="right" vertical="top"/>
    </xf>
    <xf numFmtId="4" fontId="76" fillId="46" borderId="37" xfId="1436" applyNumberFormat="1" applyFont="1" applyFill="1" applyBorder="1" applyAlignment="1">
      <alignment horizontal="right"/>
    </xf>
    <xf numFmtId="4" fontId="76" fillId="46" borderId="0" xfId="1436" applyNumberFormat="1" applyFont="1" applyFill="1" applyAlignment="1">
      <alignment horizontal="right"/>
    </xf>
    <xf numFmtId="4" fontId="76" fillId="0" borderId="38" xfId="1436" applyNumberFormat="1" applyFont="1" applyBorder="1" applyAlignment="1">
      <alignment horizontal="right" vertical="center"/>
    </xf>
    <xf numFmtId="4" fontId="77" fillId="0" borderId="0" xfId="1436" applyNumberFormat="1" applyFont="1" applyAlignment="1">
      <alignment horizontal="right" vertical="center"/>
    </xf>
    <xf numFmtId="4" fontId="76" fillId="0" borderId="0" xfId="1436" applyNumberFormat="1" applyFont="1" applyAlignment="1">
      <alignment horizontal="right" vertical="center"/>
    </xf>
    <xf numFmtId="2" fontId="77" fillId="0" borderId="38" xfId="1522" applyNumberFormat="1" applyFont="1" applyBorder="1" applyAlignment="1">
      <alignment horizontal="left" vertical="top"/>
    </xf>
    <xf numFmtId="49" fontId="77" fillId="0" borderId="38" xfId="1522" applyNumberFormat="1" applyFont="1" applyBorder="1" applyAlignment="1">
      <alignment horizontal="justify" vertical="top" wrapText="1"/>
    </xf>
    <xf numFmtId="1" fontId="77" fillId="0" borderId="38" xfId="1522" applyNumberFormat="1" applyFont="1" applyBorder="1" applyAlignment="1">
      <alignment horizontal="left"/>
    </xf>
    <xf numFmtId="1" fontId="77" fillId="0" borderId="38" xfId="1522" applyNumberFormat="1" applyFont="1" applyBorder="1" applyAlignment="1">
      <alignment horizontal="right"/>
    </xf>
    <xf numFmtId="4" fontId="77" fillId="0" borderId="38" xfId="1522" applyNumberFormat="1" applyFont="1" applyBorder="1" applyAlignment="1">
      <alignment horizontal="right" vertical="top"/>
    </xf>
    <xf numFmtId="4" fontId="77" fillId="0" borderId="38" xfId="3037" applyNumberFormat="1" applyFont="1" applyBorder="1" applyAlignment="1" applyProtection="1">
      <alignment horizontal="right"/>
    </xf>
    <xf numFmtId="4" fontId="77" fillId="0" borderId="38" xfId="1436" applyNumberFormat="1" applyFont="1" applyBorder="1" applyAlignment="1">
      <alignment horizontal="right"/>
    </xf>
    <xf numFmtId="4" fontId="77" fillId="0" borderId="0" xfId="1436" applyNumberFormat="1" applyFont="1" applyAlignment="1">
      <alignment horizontal="right"/>
    </xf>
    <xf numFmtId="2" fontId="77" fillId="0" borderId="20" xfId="1522" applyNumberFormat="1" applyFont="1" applyBorder="1" applyAlignment="1">
      <alignment horizontal="justify" vertical="top"/>
    </xf>
    <xf numFmtId="49" fontId="77" fillId="0" borderId="26" xfId="1522" applyNumberFormat="1" applyFont="1" applyBorder="1" applyAlignment="1">
      <alignment horizontal="justify" vertical="top" wrapText="1"/>
    </xf>
    <xf numFmtId="1" fontId="76" fillId="0" borderId="26" xfId="1522" applyNumberFormat="1" applyFont="1" applyBorder="1" applyAlignment="1">
      <alignment horizontal="left"/>
    </xf>
    <xf numFmtId="1" fontId="76" fillId="0" borderId="26" xfId="1522" applyNumberFormat="1" applyFont="1" applyBorder="1" applyAlignment="1">
      <alignment horizontal="right"/>
    </xf>
    <xf numFmtId="4" fontId="77" fillId="0" borderId="26" xfId="1522" applyNumberFormat="1" applyFont="1" applyBorder="1" applyAlignment="1">
      <alignment horizontal="right" vertical="top"/>
    </xf>
    <xf numFmtId="4" fontId="76" fillId="0" borderId="26" xfId="1522" applyNumberFormat="1" applyFont="1" applyBorder="1" applyAlignment="1">
      <alignment horizontal="right" vertical="top"/>
    </xf>
    <xf numFmtId="2" fontId="77" fillId="0" borderId="20" xfId="1522" applyNumberFormat="1" applyFont="1" applyBorder="1" applyAlignment="1">
      <alignment horizontal="left" vertical="top"/>
    </xf>
    <xf numFmtId="49" fontId="77" fillId="0" borderId="0" xfId="1522" applyNumberFormat="1" applyFont="1" applyAlignment="1">
      <alignment horizontal="justify" vertical="top" wrapText="1"/>
    </xf>
    <xf numFmtId="49" fontId="78" fillId="0" borderId="23" xfId="1522" applyNumberFormat="1" applyFont="1" applyBorder="1" applyAlignment="1">
      <alignment horizontal="justify" vertical="top" wrapText="1"/>
    </xf>
    <xf numFmtId="1" fontId="81" fillId="0" borderId="23" xfId="2987" applyNumberFormat="1" applyFont="1" applyBorder="1" applyAlignment="1" applyProtection="1">
      <alignment horizontal="left"/>
    </xf>
    <xf numFmtId="4" fontId="79" fillId="0" borderId="23" xfId="2987" applyNumberFormat="1" applyFont="1" applyBorder="1" applyAlignment="1" applyProtection="1">
      <alignment horizontal="right" vertical="top"/>
    </xf>
    <xf numFmtId="49" fontId="78" fillId="0" borderId="0" xfId="1522" applyNumberFormat="1" applyFont="1" applyAlignment="1">
      <alignment horizontal="justify" vertical="top" wrapText="1"/>
    </xf>
    <xf numFmtId="1" fontId="81" fillId="0" borderId="0" xfId="2987" applyNumberFormat="1" applyFont="1" applyBorder="1" applyAlignment="1" applyProtection="1">
      <alignment horizontal="left"/>
    </xf>
    <xf numFmtId="4" fontId="78" fillId="0" borderId="0" xfId="2987" applyNumberFormat="1" applyFont="1" applyBorder="1" applyAlignment="1" applyProtection="1">
      <alignment horizontal="right" vertical="top"/>
    </xf>
    <xf numFmtId="4" fontId="79" fillId="0" borderId="0" xfId="2987" applyNumberFormat="1" applyFont="1" applyBorder="1" applyAlignment="1" applyProtection="1">
      <alignment horizontal="right" vertical="top"/>
    </xf>
    <xf numFmtId="4" fontId="77" fillId="49" borderId="39" xfId="3037" applyNumberFormat="1" applyFont="1" applyFill="1" applyBorder="1" applyAlignment="1" applyProtection="1">
      <alignment horizontal="right" vertical="center"/>
      <protection locked="0"/>
    </xf>
    <xf numFmtId="4" fontId="77" fillId="49" borderId="39" xfId="0" applyNumberFormat="1" applyFont="1" applyFill="1" applyBorder="1" applyAlignment="1" applyProtection="1">
      <alignment horizontal="right" vertical="center"/>
      <protection locked="0"/>
    </xf>
    <xf numFmtId="4" fontId="77" fillId="49" borderId="39" xfId="0" applyNumberFormat="1" applyFont="1" applyFill="1" applyBorder="1" applyAlignment="1" applyProtection="1">
      <alignment horizontal="right"/>
      <protection locked="0"/>
    </xf>
    <xf numFmtId="4" fontId="77" fillId="49" borderId="39" xfId="3037" applyNumberFormat="1" applyFont="1" applyFill="1" applyBorder="1" applyAlignment="1" applyProtection="1">
      <alignment horizontal="right" vertical="top"/>
      <protection locked="0"/>
    </xf>
    <xf numFmtId="4" fontId="76" fillId="49" borderId="39" xfId="0" applyNumberFormat="1" applyFont="1" applyFill="1" applyBorder="1" applyAlignment="1" applyProtection="1">
      <alignment horizontal="right" vertical="center"/>
      <protection locked="0"/>
    </xf>
    <xf numFmtId="4" fontId="77" fillId="49" borderId="36" xfId="2994" applyNumberFormat="1" applyFont="1" applyFill="1" applyBorder="1" applyAlignment="1" applyProtection="1">
      <alignment horizontal="right" vertical="top"/>
      <protection locked="0"/>
    </xf>
    <xf numFmtId="4" fontId="77" fillId="49" borderId="36" xfId="2987" applyNumberFormat="1" applyFont="1" applyFill="1" applyBorder="1" applyAlignment="1" applyProtection="1">
      <alignment horizontal="right" vertical="top"/>
      <protection locked="0"/>
    </xf>
    <xf numFmtId="4" fontId="77" fillId="49" borderId="36" xfId="0" applyNumberFormat="1" applyFont="1" applyFill="1" applyBorder="1" applyAlignment="1" applyProtection="1">
      <alignment horizontal="right" vertical="top"/>
      <protection locked="0"/>
    </xf>
    <xf numFmtId="4" fontId="77" fillId="49" borderId="36" xfId="0" applyNumberFormat="1" applyFont="1" applyFill="1" applyBorder="1" applyAlignment="1" applyProtection="1">
      <alignment horizontal="right" vertical="center"/>
      <protection locked="0"/>
    </xf>
    <xf numFmtId="2" fontId="75" fillId="47" borderId="19" xfId="0" applyNumberFormat="1" applyFont="1" applyFill="1" applyBorder="1" applyAlignment="1">
      <alignment horizontal="left" vertical="top"/>
    </xf>
    <xf numFmtId="2" fontId="75" fillId="47" borderId="20" xfId="0" applyNumberFormat="1" applyFont="1" applyFill="1" applyBorder="1" applyAlignment="1">
      <alignment horizontal="left" vertical="top"/>
    </xf>
    <xf numFmtId="1" fontId="79" fillId="0" borderId="0" xfId="1522" applyNumberFormat="1" applyFont="1" applyAlignment="1">
      <alignment horizontal="right"/>
    </xf>
    <xf numFmtId="2" fontId="77" fillId="0" borderId="39" xfId="1522" applyNumberFormat="1" applyFont="1" applyBorder="1" applyAlignment="1">
      <alignment wrapText="1"/>
    </xf>
    <xf numFmtId="0" fontId="78" fillId="0" borderId="39" xfId="1522" applyFont="1" applyBorder="1" applyAlignment="1">
      <alignment horizontal="center" wrapText="1"/>
    </xf>
    <xf numFmtId="0" fontId="78" fillId="40" borderId="39" xfId="0" applyFont="1" applyFill="1" applyBorder="1" applyAlignment="1">
      <alignment horizontal="center" wrapText="1"/>
    </xf>
    <xf numFmtId="1" fontId="79" fillId="40" borderId="39" xfId="0" applyNumberFormat="1" applyFont="1" applyFill="1" applyBorder="1" applyAlignment="1">
      <alignment horizontal="right" wrapText="1"/>
    </xf>
    <xf numFmtId="2" fontId="79" fillId="40" borderId="39" xfId="0" applyNumberFormat="1" applyFont="1" applyFill="1" applyBorder="1" applyAlignment="1">
      <alignment horizontal="center" wrapText="1"/>
    </xf>
    <xf numFmtId="2" fontId="77" fillId="0" borderId="0" xfId="1522" applyNumberFormat="1" applyFont="1" applyAlignment="1">
      <alignment vertical="top"/>
    </xf>
    <xf numFmtId="1" fontId="76" fillId="0" borderId="0" xfId="1522" applyNumberFormat="1" applyFont="1" applyAlignment="1">
      <alignment horizontal="right" vertical="top"/>
    </xf>
    <xf numFmtId="0" fontId="77" fillId="48" borderId="0" xfId="0" applyFont="1" applyFill="1"/>
    <xf numFmtId="0" fontId="77" fillId="48" borderId="0" xfId="0" applyFont="1" applyFill="1" applyAlignment="1">
      <alignment horizontal="center"/>
    </xf>
    <xf numFmtId="184" fontId="77" fillId="48" borderId="0" xfId="0" applyNumberFormat="1" applyFont="1" applyFill="1" applyAlignment="1">
      <alignment horizontal="right"/>
    </xf>
    <xf numFmtId="0" fontId="77" fillId="0" borderId="40" xfId="0" applyFont="1" applyBorder="1" applyAlignment="1">
      <alignment horizontal="right"/>
    </xf>
    <xf numFmtId="0" fontId="77" fillId="0" borderId="40" xfId="0" applyFont="1" applyBorder="1" applyAlignment="1">
      <alignment horizontal="left" vertical="top" wrapText="1"/>
    </xf>
    <xf numFmtId="0" fontId="77" fillId="0" borderId="40" xfId="0" applyFont="1" applyBorder="1" applyAlignment="1">
      <alignment horizontal="center"/>
    </xf>
    <xf numFmtId="184" fontId="77" fillId="0" borderId="40" xfId="0" applyNumberFormat="1" applyFont="1" applyBorder="1" applyAlignment="1">
      <alignment horizontal="center"/>
    </xf>
    <xf numFmtId="0" fontId="77" fillId="0" borderId="24" xfId="0" applyFont="1" applyBorder="1" applyAlignment="1">
      <alignment horizontal="right"/>
    </xf>
    <xf numFmtId="0" fontId="78" fillId="0" borderId="24" xfId="0" applyFont="1" applyBorder="1"/>
    <xf numFmtId="0" fontId="75" fillId="0" borderId="24" xfId="0" applyFont="1" applyBorder="1"/>
    <xf numFmtId="0" fontId="77" fillId="0" borderId="24" xfId="0" applyFont="1" applyBorder="1"/>
    <xf numFmtId="0" fontId="77" fillId="0" borderId="24" xfId="0" applyFont="1" applyBorder="1" applyAlignment="1">
      <alignment horizontal="center"/>
    </xf>
    <xf numFmtId="184" fontId="77" fillId="0" borderId="24" xfId="0" applyNumberFormat="1" applyFont="1" applyBorder="1" applyAlignment="1">
      <alignment horizontal="center"/>
    </xf>
    <xf numFmtId="184" fontId="77" fillId="0" borderId="24" xfId="0" applyNumberFormat="1" applyFont="1" applyBorder="1" applyAlignment="1">
      <alignment horizontal="right"/>
    </xf>
    <xf numFmtId="0" fontId="77" fillId="0" borderId="24" xfId="0" applyFont="1" applyBorder="1" applyAlignment="1">
      <alignment horizontal="right" vertical="top"/>
    </xf>
    <xf numFmtId="0" fontId="80" fillId="0" borderId="24" xfId="0" applyFont="1" applyBorder="1"/>
    <xf numFmtId="0" fontId="77" fillId="0" borderId="24" xfId="0" applyFont="1" applyBorder="1" applyAlignment="1">
      <alignment wrapText="1"/>
    </xf>
    <xf numFmtId="0" fontId="77" fillId="0" borderId="25" xfId="0" applyFont="1" applyBorder="1" applyAlignment="1">
      <alignment horizontal="right"/>
    </xf>
    <xf numFmtId="0" fontId="77" fillId="0" borderId="25" xfId="0" applyFont="1" applyBorder="1"/>
    <xf numFmtId="0" fontId="77" fillId="0" borderId="25" xfId="0" applyFont="1" applyBorder="1" applyAlignment="1">
      <alignment horizontal="center"/>
    </xf>
    <xf numFmtId="184" fontId="77" fillId="0" borderId="25" xfId="0" applyNumberFormat="1" applyFont="1" applyBorder="1" applyAlignment="1">
      <alignment horizontal="center"/>
    </xf>
    <xf numFmtId="49" fontId="77" fillId="0" borderId="39" xfId="1908" applyNumberFormat="1" applyFont="1" applyBorder="1" applyAlignment="1">
      <alignment horizontal="left" vertical="top"/>
    </xf>
    <xf numFmtId="49" fontId="77" fillId="0" borderId="39" xfId="1908" applyNumberFormat="1" applyFont="1" applyBorder="1"/>
    <xf numFmtId="1" fontId="76" fillId="0" borderId="39" xfId="0" applyNumberFormat="1" applyFont="1" applyBorder="1" applyAlignment="1">
      <alignment horizontal="left"/>
    </xf>
    <xf numFmtId="0" fontId="77" fillId="0" borderId="0" xfId="0" applyFont="1" applyAlignment="1">
      <alignment horizontal="right"/>
    </xf>
    <xf numFmtId="0" fontId="75" fillId="0" borderId="0" xfId="0" quotePrefix="1" applyFont="1"/>
    <xf numFmtId="0" fontId="77" fillId="0" borderId="40" xfId="0" applyFont="1" applyBorder="1"/>
    <xf numFmtId="0" fontId="75" fillId="0" borderId="24" xfId="0" quotePrefix="1" applyFont="1" applyBorder="1"/>
    <xf numFmtId="4" fontId="76" fillId="0" borderId="41" xfId="1908" applyNumberFormat="1" applyFont="1" applyBorder="1"/>
    <xf numFmtId="0" fontId="78" fillId="0" borderId="40" xfId="0" applyFont="1" applyBorder="1" applyAlignment="1">
      <alignment horizontal="left"/>
    </xf>
    <xf numFmtId="0" fontId="77" fillId="0" borderId="24" xfId="0" applyFont="1" applyBorder="1" applyAlignment="1">
      <alignment vertical="center"/>
    </xf>
    <xf numFmtId="0" fontId="77" fillId="0" borderId="24" xfId="0" applyFont="1" applyBorder="1" applyAlignment="1">
      <alignment vertical="center" wrapText="1"/>
    </xf>
    <xf numFmtId="184" fontId="77" fillId="0" borderId="40" xfId="0" applyNumberFormat="1" applyFont="1" applyBorder="1" applyAlignment="1">
      <alignment horizontal="right"/>
    </xf>
    <xf numFmtId="0" fontId="77" fillId="0" borderId="25" xfId="0" applyFont="1" applyBorder="1" applyAlignment="1">
      <alignment vertical="center" wrapText="1"/>
    </xf>
    <xf numFmtId="184" fontId="77" fillId="0" borderId="25" xfId="0" applyNumberFormat="1" applyFont="1" applyBorder="1" applyAlignment="1">
      <alignment horizontal="right"/>
    </xf>
    <xf numFmtId="1" fontId="76" fillId="0" borderId="0" xfId="0" applyNumberFormat="1" applyFont="1" applyAlignment="1">
      <alignment horizontal="left" vertical="top"/>
    </xf>
    <xf numFmtId="2" fontId="77" fillId="0" borderId="39" xfId="1908" applyNumberFormat="1" applyFont="1" applyBorder="1" applyAlignment="1">
      <alignment horizontal="left" vertical="top" wrapText="1"/>
    </xf>
    <xf numFmtId="2" fontId="77" fillId="0" borderId="39" xfId="1908" applyNumberFormat="1" applyFont="1" applyBorder="1" applyAlignment="1">
      <alignment vertical="top" wrapText="1"/>
    </xf>
    <xf numFmtId="1" fontId="76" fillId="0" borderId="39" xfId="1908" applyNumberFormat="1" applyFont="1" applyBorder="1" applyAlignment="1">
      <alignment horizontal="right"/>
    </xf>
    <xf numFmtId="2" fontId="77" fillId="0" borderId="39" xfId="1908" applyNumberFormat="1" applyFont="1" applyBorder="1" applyAlignment="1">
      <alignment horizontal="left" vertical="top"/>
    </xf>
    <xf numFmtId="2" fontId="95" fillId="0" borderId="19" xfId="1908" applyNumberFormat="1" applyFont="1" applyBorder="1" applyAlignment="1">
      <alignment horizontal="left" vertical="top"/>
    </xf>
    <xf numFmtId="1" fontId="96" fillId="0" borderId="0" xfId="1908" applyNumberFormat="1" applyFont="1" applyAlignment="1">
      <alignment horizontal="right"/>
    </xf>
    <xf numFmtId="2" fontId="77" fillId="0" borderId="39" xfId="0" applyNumberFormat="1" applyFont="1" applyBorder="1" applyAlignment="1">
      <alignment horizontal="left" vertical="top"/>
    </xf>
    <xf numFmtId="49" fontId="77" fillId="0" borderId="39" xfId="0" applyNumberFormat="1" applyFont="1" applyBorder="1" applyAlignment="1">
      <alignment wrapText="1"/>
    </xf>
    <xf numFmtId="49" fontId="77" fillId="0" borderId="39" xfId="0" applyNumberFormat="1" applyFont="1" applyBorder="1"/>
    <xf numFmtId="2" fontId="75" fillId="0" borderId="40" xfId="0" applyNumberFormat="1" applyFont="1" applyBorder="1" applyAlignment="1">
      <alignment horizontal="left" vertical="top"/>
    </xf>
    <xf numFmtId="49" fontId="77" fillId="0" borderId="39" xfId="0" applyNumberFormat="1" applyFont="1" applyBorder="1" applyAlignment="1">
      <alignment vertical="top" wrapText="1"/>
    </xf>
    <xf numFmtId="2" fontId="77" fillId="0" borderId="39" xfId="0" applyNumberFormat="1" applyFont="1" applyBorder="1" applyAlignment="1">
      <alignment horizontal="left"/>
    </xf>
    <xf numFmtId="4" fontId="78" fillId="0" borderId="0" xfId="0" applyNumberFormat="1" applyFont="1"/>
    <xf numFmtId="4" fontId="76" fillId="0" borderId="39" xfId="0" applyNumberFormat="1" applyFont="1" applyBorder="1" applyAlignment="1">
      <alignment horizontal="right" vertical="center"/>
    </xf>
    <xf numFmtId="4" fontId="76" fillId="0" borderId="39" xfId="0" applyNumberFormat="1" applyFont="1" applyBorder="1" applyAlignment="1">
      <alignment horizontal="right"/>
    </xf>
    <xf numFmtId="4" fontId="76" fillId="0" borderId="41" xfId="0" applyNumberFormat="1" applyFont="1" applyBorder="1"/>
    <xf numFmtId="4" fontId="76" fillId="0" borderId="41" xfId="0" applyNumberFormat="1" applyFont="1" applyBorder="1" applyAlignment="1">
      <alignment horizontal="right"/>
    </xf>
    <xf numFmtId="4" fontId="77" fillId="0" borderId="39" xfId="0" applyNumberFormat="1" applyFont="1" applyBorder="1" applyAlignment="1">
      <alignment horizontal="right" vertical="center"/>
    </xf>
    <xf numFmtId="4" fontId="77" fillId="0" borderId="39" xfId="0" applyNumberFormat="1" applyFont="1" applyBorder="1"/>
    <xf numFmtId="2" fontId="77" fillId="0" borderId="0" xfId="0" applyNumberFormat="1" applyFont="1" applyAlignment="1">
      <alignment horizontal="left"/>
    </xf>
    <xf numFmtId="49" fontId="77" fillId="0" borderId="39" xfId="0" applyNumberFormat="1" applyFont="1" applyBorder="1" applyAlignment="1">
      <alignment vertical="top"/>
    </xf>
    <xf numFmtId="49" fontId="77" fillId="0" borderId="39" xfId="1908" applyNumberFormat="1" applyFont="1" applyBorder="1" applyAlignment="1">
      <alignment vertical="top" wrapText="1"/>
    </xf>
    <xf numFmtId="1" fontId="76" fillId="0" borderId="39" xfId="1908" applyNumberFormat="1" applyFont="1" applyBorder="1" applyAlignment="1">
      <alignment horizontal="center"/>
    </xf>
    <xf numFmtId="49" fontId="77" fillId="0" borderId="19" xfId="1908" applyNumberFormat="1" applyFont="1" applyBorder="1" applyAlignment="1">
      <alignment horizontal="left" vertical="top"/>
    </xf>
    <xf numFmtId="1" fontId="76" fillId="0" borderId="0" xfId="1908" applyNumberFormat="1" applyFont="1" applyAlignment="1">
      <alignment horizontal="center"/>
    </xf>
    <xf numFmtId="2" fontId="77" fillId="0" borderId="19" xfId="1908" applyNumberFormat="1" applyFont="1" applyBorder="1" applyAlignment="1">
      <alignment horizontal="left" vertical="top"/>
    </xf>
    <xf numFmtId="1" fontId="76" fillId="0" borderId="0" xfId="1908" applyNumberFormat="1" applyFont="1" applyAlignment="1">
      <alignment horizontal="left" vertical="top"/>
    </xf>
    <xf numFmtId="1" fontId="76" fillId="0" borderId="39" xfId="1908" applyNumberFormat="1" applyFont="1" applyBorder="1" applyAlignment="1">
      <alignment horizontal="left" vertical="top"/>
    </xf>
    <xf numFmtId="4" fontId="77" fillId="0" borderId="0" xfId="1908" applyNumberFormat="1" applyFont="1" applyAlignment="1">
      <alignment horizontal="right"/>
    </xf>
    <xf numFmtId="4" fontId="77" fillId="0" borderId="39" xfId="1908" applyNumberFormat="1" applyFont="1" applyBorder="1" applyAlignment="1">
      <alignment horizontal="right"/>
    </xf>
    <xf numFmtId="49" fontId="77" fillId="0" borderId="39" xfId="0" applyNumberFormat="1" applyFont="1" applyBorder="1" applyAlignment="1">
      <alignment horizontal="left" vertical="top" wrapText="1"/>
    </xf>
    <xf numFmtId="1" fontId="76" fillId="0" borderId="0" xfId="1908" applyNumberFormat="1" applyFont="1" applyAlignment="1">
      <alignment horizontal="right"/>
    </xf>
    <xf numFmtId="2" fontId="77" fillId="40" borderId="39" xfId="0" applyNumberFormat="1" applyFont="1" applyFill="1" applyBorder="1" applyAlignment="1">
      <alignment horizontal="left" vertical="top"/>
    </xf>
    <xf numFmtId="49" fontId="77" fillId="40" borderId="39" xfId="0" applyNumberFormat="1" applyFont="1" applyFill="1" applyBorder="1" applyAlignment="1">
      <alignment wrapText="1"/>
    </xf>
    <xf numFmtId="1" fontId="76" fillId="46" borderId="39" xfId="0" applyNumberFormat="1" applyFont="1" applyFill="1" applyBorder="1" applyAlignment="1">
      <alignment horizontal="left"/>
    </xf>
    <xf numFmtId="4" fontId="77" fillId="0" borderId="0" xfId="3037" applyNumberFormat="1" applyFont="1" applyBorder="1" applyAlignment="1" applyProtection="1">
      <alignment horizontal="right" vertical="center"/>
    </xf>
    <xf numFmtId="4" fontId="77" fillId="0" borderId="39" xfId="0" applyNumberFormat="1" applyFont="1" applyBorder="1" applyAlignment="1">
      <alignment horizontal="right" vertical="top"/>
    </xf>
    <xf numFmtId="4" fontId="76" fillId="0" borderId="39" xfId="0" applyNumberFormat="1" applyFont="1" applyBorder="1" applyAlignment="1">
      <alignment horizontal="right" vertical="top"/>
    </xf>
    <xf numFmtId="4" fontId="76" fillId="40" borderId="39" xfId="0" applyNumberFormat="1" applyFont="1" applyFill="1" applyBorder="1" applyAlignment="1">
      <alignment horizontal="right" vertical="center"/>
    </xf>
    <xf numFmtId="4" fontId="77" fillId="0" borderId="0" xfId="3037" applyNumberFormat="1" applyFont="1" applyBorder="1" applyAlignment="1" applyProtection="1">
      <alignment horizontal="right" vertical="top"/>
    </xf>
    <xf numFmtId="4" fontId="77" fillId="40" borderId="39" xfId="0" applyNumberFormat="1" applyFont="1" applyFill="1" applyBorder="1" applyAlignment="1">
      <alignment horizontal="right" vertical="center"/>
    </xf>
    <xf numFmtId="49" fontId="77" fillId="40" borderId="39" xfId="0" applyNumberFormat="1" applyFont="1" applyFill="1" applyBorder="1"/>
    <xf numFmtId="2" fontId="77" fillId="40" borderId="0" xfId="0" applyNumberFormat="1" applyFont="1" applyFill="1" applyAlignment="1">
      <alignment horizontal="left" vertical="top"/>
    </xf>
    <xf numFmtId="4" fontId="77" fillId="40" borderId="0" xfId="0" applyNumberFormat="1" applyFont="1" applyFill="1" applyAlignment="1">
      <alignment horizontal="right" vertical="center"/>
    </xf>
    <xf numFmtId="2" fontId="76" fillId="0" borderId="39" xfId="0" applyNumberFormat="1" applyFont="1" applyBorder="1" applyAlignment="1">
      <alignment horizontal="right"/>
    </xf>
    <xf numFmtId="4" fontId="76" fillId="40" borderId="0" xfId="0" applyNumberFormat="1" applyFont="1" applyFill="1" applyAlignment="1">
      <alignment horizontal="right" vertical="center"/>
    </xf>
    <xf numFmtId="49" fontId="78" fillId="0" borderId="0" xfId="0" quotePrefix="1" applyNumberFormat="1" applyFont="1" applyAlignment="1">
      <alignment horizontal="left"/>
    </xf>
    <xf numFmtId="2" fontId="77" fillId="0" borderId="36" xfId="0" applyNumberFormat="1" applyFont="1" applyBorder="1" applyAlignment="1">
      <alignment horizontal="justify" vertical="top"/>
    </xf>
    <xf numFmtId="49" fontId="77" fillId="0" borderId="36" xfId="0" applyNumberFormat="1" applyFont="1" applyBorder="1" applyAlignment="1">
      <alignment horizontal="left" vertical="top" wrapText="1"/>
    </xf>
    <xf numFmtId="49" fontId="77" fillId="0" borderId="38" xfId="0" applyNumberFormat="1" applyFont="1" applyBorder="1" applyAlignment="1">
      <alignment horizontal="left" vertical="top" wrapText="1"/>
    </xf>
    <xf numFmtId="1" fontId="76" fillId="0" borderId="36" xfId="0" applyNumberFormat="1" applyFont="1" applyBorder="1" applyAlignment="1">
      <alignment horizontal="left"/>
    </xf>
    <xf numFmtId="49" fontId="76" fillId="46" borderId="38" xfId="1908" applyNumberFormat="1" applyFont="1" applyFill="1" applyBorder="1" applyAlignment="1">
      <alignment wrapText="1"/>
    </xf>
    <xf numFmtId="49" fontId="77" fillId="0" borderId="36" xfId="0" applyNumberFormat="1" applyFont="1" applyBorder="1" applyAlignment="1">
      <alignment vertical="top" wrapText="1"/>
    </xf>
    <xf numFmtId="49" fontId="77" fillId="0" borderId="38" xfId="0" applyNumberFormat="1" applyFont="1" applyBorder="1" applyAlignment="1">
      <alignment vertical="top" wrapText="1"/>
    </xf>
    <xf numFmtId="2" fontId="77" fillId="0" borderId="35" xfId="0" applyNumberFormat="1" applyFont="1" applyBorder="1" applyAlignment="1">
      <alignment horizontal="justify" vertical="top"/>
    </xf>
    <xf numFmtId="49" fontId="77" fillId="0" borderId="36" xfId="0" applyNumberFormat="1" applyFont="1" applyBorder="1" applyAlignment="1">
      <alignment horizontal="justify" wrapText="1"/>
    </xf>
    <xf numFmtId="49" fontId="77" fillId="0" borderId="38" xfId="0" applyNumberFormat="1" applyFont="1" applyBorder="1" applyAlignment="1">
      <alignment horizontal="justify" wrapText="1"/>
    </xf>
    <xf numFmtId="1" fontId="76" fillId="0" borderId="36" xfId="0" applyNumberFormat="1" applyFont="1" applyBorder="1" applyAlignment="1">
      <alignment horizontal="justify"/>
    </xf>
    <xf numFmtId="4" fontId="77" fillId="0" borderId="36" xfId="2994" applyNumberFormat="1" applyFont="1" applyBorder="1" applyAlignment="1" applyProtection="1">
      <alignment horizontal="right" vertical="top"/>
    </xf>
    <xf numFmtId="2" fontId="76" fillId="0" borderId="29" xfId="1908" applyNumberFormat="1" applyFont="1" applyBorder="1"/>
    <xf numFmtId="4" fontId="76" fillId="0" borderId="36" xfId="0" applyNumberFormat="1" applyFont="1" applyBorder="1" applyAlignment="1">
      <alignment horizontal="right" vertical="top"/>
    </xf>
    <xf numFmtId="4" fontId="76" fillId="0" borderId="36" xfId="0" applyNumberFormat="1" applyFont="1" applyBorder="1" applyAlignment="1">
      <alignment horizontal="justify"/>
    </xf>
    <xf numFmtId="4" fontId="77" fillId="0" borderId="0" xfId="2994" applyNumberFormat="1" applyFont="1" applyBorder="1" applyAlignment="1" applyProtection="1">
      <alignment horizontal="right" vertical="top"/>
    </xf>
    <xf numFmtId="4" fontId="77" fillId="0" borderId="36" xfId="0" applyNumberFormat="1" applyFont="1" applyBorder="1" applyAlignment="1">
      <alignment horizontal="justify"/>
    </xf>
    <xf numFmtId="49" fontId="77" fillId="0" borderId="36" xfId="0" applyNumberFormat="1" applyFont="1" applyBorder="1"/>
    <xf numFmtId="0" fontId="77" fillId="0" borderId="36" xfId="0" applyFont="1" applyBorder="1" applyAlignment="1">
      <alignment horizontal="left" vertical="top" wrapText="1"/>
    </xf>
    <xf numFmtId="0" fontId="77" fillId="0" borderId="38" xfId="0" applyFont="1" applyBorder="1" applyAlignment="1">
      <alignment horizontal="left" vertical="top" wrapText="1"/>
    </xf>
    <xf numFmtId="49" fontId="77" fillId="0" borderId="26" xfId="0" applyNumberFormat="1" applyFont="1" applyBorder="1" applyAlignment="1">
      <alignment horizontal="center"/>
    </xf>
    <xf numFmtId="49" fontId="77" fillId="0" borderId="26" xfId="0" applyNumberFormat="1" applyFont="1" applyBorder="1" applyAlignment="1">
      <alignment horizontal="left" vertical="top" wrapText="1"/>
    </xf>
    <xf numFmtId="1" fontId="76" fillId="0" borderId="26" xfId="0" applyNumberFormat="1" applyFont="1" applyBorder="1" applyAlignment="1">
      <alignment horizontal="left"/>
    </xf>
    <xf numFmtId="4" fontId="77" fillId="0" borderId="36" xfId="0" applyNumberFormat="1" applyFont="1" applyBorder="1" applyAlignment="1">
      <alignment horizontal="right" vertical="top"/>
    </xf>
    <xf numFmtId="0" fontId="76" fillId="0" borderId="36" xfId="0" applyFont="1" applyBorder="1" applyAlignment="1">
      <alignment horizontal="right" vertical="top"/>
    </xf>
    <xf numFmtId="4" fontId="76" fillId="0" borderId="26" xfId="0" applyNumberFormat="1" applyFont="1" applyBorder="1" applyAlignment="1">
      <alignment horizontal="right" vertical="top"/>
    </xf>
    <xf numFmtId="4" fontId="77" fillId="0" borderId="0" xfId="2987" applyNumberFormat="1" applyFont="1" applyBorder="1" applyAlignment="1" applyProtection="1">
      <alignment horizontal="right" vertical="top"/>
    </xf>
    <xf numFmtId="4" fontId="77" fillId="0" borderId="26" xfId="2994" applyNumberFormat="1" applyFont="1" applyBorder="1" applyAlignment="1" applyProtection="1">
      <alignment horizontal="right" vertical="top"/>
    </xf>
    <xf numFmtId="49" fontId="77" fillId="0" borderId="36" xfId="0" applyNumberFormat="1" applyFont="1" applyBorder="1" applyAlignment="1">
      <alignment horizontal="left"/>
    </xf>
    <xf numFmtId="4" fontId="77" fillId="0" borderId="36" xfId="2987" applyNumberFormat="1" applyFont="1" applyBorder="1" applyAlignment="1" applyProtection="1">
      <alignment horizontal="right" vertical="top"/>
    </xf>
    <xf numFmtId="2" fontId="77" fillId="0" borderId="36" xfId="0" applyNumberFormat="1" applyFont="1" applyBorder="1" applyAlignment="1">
      <alignment horizontal="left" vertical="top"/>
    </xf>
    <xf numFmtId="1" fontId="76" fillId="0" borderId="36" xfId="0" applyNumberFormat="1" applyFont="1" applyBorder="1" applyAlignment="1">
      <alignment horizontal="left" wrapText="1"/>
    </xf>
    <xf numFmtId="49" fontId="77" fillId="0" borderId="33" xfId="0" applyNumberFormat="1" applyFont="1" applyBorder="1" applyAlignment="1">
      <alignment horizontal="left"/>
    </xf>
    <xf numFmtId="1" fontId="76" fillId="0" borderId="33" xfId="0" applyNumberFormat="1" applyFont="1" applyBorder="1" applyAlignment="1">
      <alignment horizontal="left"/>
    </xf>
    <xf numFmtId="49" fontId="77" fillId="0" borderId="36" xfId="0" applyNumberFormat="1" applyFont="1" applyBorder="1" applyAlignment="1">
      <alignment wrapText="1"/>
    </xf>
    <xf numFmtId="49" fontId="77" fillId="0" borderId="38" xfId="0" applyNumberFormat="1" applyFont="1" applyBorder="1" applyAlignment="1">
      <alignment wrapText="1"/>
    </xf>
    <xf numFmtId="4" fontId="76" fillId="0" borderId="36" xfId="0" applyNumberFormat="1" applyFont="1" applyBorder="1" applyAlignment="1">
      <alignment horizontal="right" vertical="center"/>
    </xf>
    <xf numFmtId="4" fontId="77" fillId="0" borderId="36" xfId="0" applyNumberFormat="1" applyFont="1" applyBorder="1" applyAlignment="1">
      <alignment horizontal="right" vertical="center"/>
    </xf>
    <xf numFmtId="4" fontId="77" fillId="0" borderId="39" xfId="3037" applyNumberFormat="1" applyFont="1" applyBorder="1" applyAlignment="1" applyProtection="1">
      <alignment horizontal="right"/>
    </xf>
    <xf numFmtId="4" fontId="77" fillId="0" borderId="39" xfId="0" applyNumberFormat="1" applyFont="1" applyBorder="1" applyAlignment="1">
      <alignment horizontal="right"/>
    </xf>
    <xf numFmtId="1" fontId="77" fillId="0" borderId="0" xfId="0" applyNumberFormat="1" applyFont="1" applyAlignment="1">
      <alignment horizontal="left"/>
    </xf>
    <xf numFmtId="49" fontId="78" fillId="0" borderId="39" xfId="0" applyNumberFormat="1" applyFont="1" applyBorder="1" applyAlignment="1">
      <alignment horizontal="left" vertical="top" wrapText="1"/>
    </xf>
    <xf numFmtId="1" fontId="79" fillId="0" borderId="39" xfId="0" applyNumberFormat="1" applyFont="1" applyBorder="1" applyAlignment="1">
      <alignment horizontal="left"/>
    </xf>
    <xf numFmtId="4" fontId="78" fillId="0" borderId="0" xfId="0" applyNumberFormat="1" applyFont="1" applyAlignment="1">
      <alignment horizontal="right" vertical="center"/>
    </xf>
    <xf numFmtId="1" fontId="81" fillId="0" borderId="23" xfId="2987" applyNumberFormat="1" applyFont="1" applyBorder="1" applyAlignment="1" applyProtection="1">
      <alignment horizontal="right"/>
    </xf>
    <xf numFmtId="1" fontId="81" fillId="0" borderId="0" xfId="2987" applyNumberFormat="1" applyFont="1" applyBorder="1" applyAlignment="1" applyProtection="1">
      <alignment horizontal="right"/>
    </xf>
    <xf numFmtId="4" fontId="77" fillId="0" borderId="39" xfId="3037" applyNumberFormat="1" applyFont="1" applyBorder="1" applyAlignment="1" applyProtection="1">
      <alignment horizontal="right" vertical="top"/>
    </xf>
    <xf numFmtId="4" fontId="78" fillId="0" borderId="39" xfId="0" applyNumberFormat="1" applyFont="1" applyBorder="1" applyAlignment="1">
      <alignment horizontal="right" vertical="top"/>
    </xf>
    <xf numFmtId="4" fontId="79" fillId="0" borderId="39" xfId="0" applyNumberFormat="1" applyFont="1" applyBorder="1" applyAlignment="1">
      <alignment horizontal="right"/>
    </xf>
    <xf numFmtId="4" fontId="79" fillId="0" borderId="0" xfId="0" applyNumberFormat="1" applyFont="1" applyAlignment="1">
      <alignment horizontal="right" vertical="center"/>
    </xf>
    <xf numFmtId="2" fontId="75" fillId="47" borderId="0" xfId="1436" applyNumberFormat="1" applyFont="1" applyFill="1" applyAlignment="1" applyProtection="1">
      <alignment horizontal="left"/>
      <protection locked="0"/>
    </xf>
    <xf numFmtId="2" fontId="75" fillId="47" borderId="0" xfId="1436" applyNumberFormat="1" applyFont="1" applyFill="1" applyAlignment="1" applyProtection="1">
      <alignment horizontal="right"/>
      <protection locked="0"/>
    </xf>
    <xf numFmtId="1" fontId="76" fillId="40" borderId="0" xfId="1436" applyNumberFormat="1" applyFont="1" applyFill="1" applyAlignment="1" applyProtection="1">
      <alignment horizontal="right"/>
      <protection locked="0"/>
    </xf>
    <xf numFmtId="49" fontId="77" fillId="40" borderId="0" xfId="1436" applyNumberFormat="1" applyFont="1" applyFill="1" applyAlignment="1" applyProtection="1">
      <alignment horizontal="right"/>
      <protection locked="0"/>
    </xf>
    <xf numFmtId="4" fontId="77" fillId="49" borderId="38" xfId="2987" applyNumberFormat="1" applyFont="1" applyFill="1" applyBorder="1" applyAlignment="1" applyProtection="1">
      <alignment horizontal="right" vertical="top"/>
      <protection locked="0"/>
    </xf>
    <xf numFmtId="4" fontId="77" fillId="49" borderId="38" xfId="1522" applyNumberFormat="1" applyFont="1" applyFill="1" applyBorder="1" applyAlignment="1" applyProtection="1">
      <alignment horizontal="right" vertical="top"/>
      <protection locked="0"/>
    </xf>
    <xf numFmtId="2" fontId="75" fillId="47" borderId="0" xfId="1436" applyNumberFormat="1" applyFont="1" applyFill="1" applyAlignment="1">
      <alignment horizontal="left"/>
    </xf>
    <xf numFmtId="2" fontId="75" fillId="47" borderId="0" xfId="1436" applyNumberFormat="1" applyFont="1" applyFill="1" applyAlignment="1">
      <alignment horizontal="right"/>
    </xf>
    <xf numFmtId="1" fontId="76" fillId="40" borderId="0" xfId="1436" applyNumberFormat="1" applyFont="1" applyFill="1" applyAlignment="1">
      <alignment horizontal="right"/>
    </xf>
    <xf numFmtId="49" fontId="77" fillId="40" borderId="0" xfId="1436" applyNumberFormat="1" applyFont="1" applyFill="1" applyAlignment="1">
      <alignment horizontal="right"/>
    </xf>
    <xf numFmtId="2" fontId="79" fillId="0" borderId="0" xfId="1522" applyNumberFormat="1" applyFont="1" applyAlignment="1">
      <alignment horizontal="right"/>
    </xf>
    <xf numFmtId="49" fontId="78" fillId="0" borderId="0" xfId="1522" applyNumberFormat="1" applyFont="1" applyAlignment="1">
      <alignment horizontal="right"/>
    </xf>
    <xf numFmtId="2" fontId="78" fillId="0" borderId="38" xfId="1522" applyNumberFormat="1" applyFont="1" applyBorder="1" applyAlignment="1">
      <alignment wrapText="1"/>
    </xf>
    <xf numFmtId="0" fontId="78" fillId="40" borderId="38" xfId="1436" applyFont="1" applyFill="1" applyBorder="1" applyAlignment="1">
      <alignment horizontal="left" wrapText="1"/>
    </xf>
    <xf numFmtId="1" fontId="79" fillId="40" borderId="38" xfId="1436" applyNumberFormat="1" applyFont="1" applyFill="1" applyBorder="1" applyAlignment="1">
      <alignment horizontal="right" wrapText="1"/>
    </xf>
    <xf numFmtId="49" fontId="78" fillId="40" borderId="38" xfId="1436" applyNumberFormat="1" applyFont="1" applyFill="1" applyBorder="1" applyAlignment="1">
      <alignment horizontal="right" wrapText="1"/>
    </xf>
    <xf numFmtId="2" fontId="79" fillId="40" borderId="38" xfId="1436" applyNumberFormat="1" applyFont="1" applyFill="1" applyBorder="1" applyAlignment="1">
      <alignment horizontal="right" wrapText="1"/>
    </xf>
    <xf numFmtId="49" fontId="77" fillId="0" borderId="0" xfId="2987" applyNumberFormat="1" applyFont="1" applyBorder="1" applyAlignment="1" applyProtection="1">
      <alignment horizontal="right"/>
    </xf>
    <xf numFmtId="1" fontId="76" fillId="0" borderId="0" xfId="1522" applyNumberFormat="1" applyFont="1" applyAlignment="1">
      <alignment horizontal="left" vertical="top"/>
    </xf>
    <xf numFmtId="49" fontId="77" fillId="0" borderId="0" xfId="1436" applyNumberFormat="1" applyFont="1" applyAlignment="1">
      <alignment vertical="justify"/>
    </xf>
    <xf numFmtId="0" fontId="77" fillId="0" borderId="35" xfId="1436" applyFont="1" applyBorder="1" applyAlignment="1">
      <alignment vertical="justify"/>
    </xf>
    <xf numFmtId="0" fontId="88" fillId="0" borderId="35" xfId="1436" applyFont="1" applyBorder="1" applyAlignment="1">
      <alignment vertical="justify"/>
    </xf>
    <xf numFmtId="0" fontId="77" fillId="0" borderId="24" xfId="1436" applyFont="1" applyBorder="1" applyAlignment="1">
      <alignment vertical="justify"/>
    </xf>
    <xf numFmtId="0" fontId="77" fillId="0" borderId="24" xfId="3038" applyNumberFormat="1" applyFont="1" applyBorder="1" applyAlignment="1" applyProtection="1">
      <alignment horizontal="left" vertical="justify" wrapText="1"/>
    </xf>
    <xf numFmtId="4" fontId="77" fillId="0" borderId="24" xfId="1508" applyNumberFormat="1" applyFont="1" applyBorder="1" applyAlignment="1">
      <alignment horizontal="right" vertical="justify"/>
    </xf>
    <xf numFmtId="4" fontId="77" fillId="0" borderId="24" xfId="3039" applyNumberFormat="1" applyFont="1" applyBorder="1" applyAlignment="1">
      <alignment horizontal="right" vertical="justify" wrapText="1"/>
    </xf>
    <xf numFmtId="0" fontId="77" fillId="0" borderId="25" xfId="1436" applyFont="1" applyBorder="1" applyAlignment="1">
      <alignment vertical="justify"/>
    </xf>
    <xf numFmtId="0" fontId="77" fillId="0" borderId="25" xfId="3038" applyNumberFormat="1" applyFont="1" applyBorder="1" applyAlignment="1" applyProtection="1">
      <alignment horizontal="left" vertical="justify"/>
    </xf>
    <xf numFmtId="49" fontId="77" fillId="0" borderId="25" xfId="3038" applyNumberFormat="1" applyFont="1" applyBorder="1" applyAlignment="1" applyProtection="1">
      <alignment horizontal="right" vertical="justify" wrapText="1"/>
    </xf>
    <xf numFmtId="4" fontId="77" fillId="0" borderId="25" xfId="1508" applyNumberFormat="1" applyFont="1" applyBorder="1" applyAlignment="1">
      <alignment horizontal="right" vertical="justify"/>
    </xf>
    <xf numFmtId="4" fontId="77" fillId="0" borderId="25" xfId="3039" applyNumberFormat="1" applyFont="1" applyBorder="1" applyAlignment="1">
      <alignment horizontal="right" vertical="justify" wrapText="1"/>
    </xf>
    <xf numFmtId="2" fontId="77" fillId="0" borderId="38" xfId="1522" applyNumberFormat="1" applyFont="1" applyBorder="1" applyAlignment="1">
      <alignment horizontal="justify" vertical="top"/>
    </xf>
    <xf numFmtId="0" fontId="77" fillId="0" borderId="38" xfId="1522" applyFont="1" applyBorder="1" applyAlignment="1">
      <alignment horizontal="justify"/>
    </xf>
    <xf numFmtId="0" fontId="77" fillId="0" borderId="35" xfId="3038" applyNumberFormat="1" applyFont="1" applyBorder="1" applyAlignment="1" applyProtection="1">
      <alignment horizontal="left" vertical="justify" wrapText="1"/>
    </xf>
    <xf numFmtId="4" fontId="77" fillId="0" borderId="35" xfId="1508" applyNumberFormat="1" applyFont="1" applyBorder="1" applyAlignment="1">
      <alignment horizontal="right" vertical="justify"/>
    </xf>
    <xf numFmtId="4" fontId="77" fillId="0" borderId="35" xfId="3039" applyNumberFormat="1" applyFont="1" applyBorder="1" applyAlignment="1">
      <alignment horizontal="right" vertical="justify" wrapText="1"/>
    </xf>
    <xf numFmtId="2" fontId="90" fillId="0" borderId="0" xfId="1522" applyNumberFormat="1" applyFont="1" applyAlignment="1">
      <alignment horizontal="justify" vertical="top"/>
    </xf>
    <xf numFmtId="1" fontId="90" fillId="0" borderId="0" xfId="1522" applyNumberFormat="1" applyFont="1" applyAlignment="1">
      <alignment horizontal="justify" vertical="top" wrapText="1"/>
    </xf>
    <xf numFmtId="1" fontId="90" fillId="0" borderId="0" xfId="1522" applyNumberFormat="1" applyFont="1" applyAlignment="1">
      <alignment horizontal="left"/>
    </xf>
    <xf numFmtId="1" fontId="90" fillId="0" borderId="0" xfId="1522" applyNumberFormat="1" applyFont="1" applyAlignment="1">
      <alignment horizontal="right"/>
    </xf>
    <xf numFmtId="0" fontId="77" fillId="0" borderId="38" xfId="1436" applyFont="1" applyBorder="1" applyAlignment="1">
      <alignment wrapText="1"/>
    </xf>
    <xf numFmtId="0" fontId="3" fillId="0" borderId="0" xfId="1436" applyFont="1" applyAlignment="1">
      <alignment horizontal="left" vertical="top"/>
    </xf>
    <xf numFmtId="4" fontId="90" fillId="0" borderId="0" xfId="1522" applyNumberFormat="1" applyFont="1" applyAlignment="1">
      <alignment horizontal="right" vertical="top"/>
    </xf>
    <xf numFmtId="4" fontId="76" fillId="0" borderId="38" xfId="1436" applyNumberFormat="1" applyFont="1" applyBorder="1" applyAlignment="1">
      <alignment horizontal="right" vertical="top"/>
    </xf>
    <xf numFmtId="4" fontId="90" fillId="0" borderId="0" xfId="2987" applyNumberFormat="1" applyFont="1" applyBorder="1" applyAlignment="1" applyProtection="1">
      <alignment horizontal="right" vertical="top"/>
    </xf>
    <xf numFmtId="49" fontId="77" fillId="0" borderId="35" xfId="0" applyNumberFormat="1" applyFont="1" applyBorder="1" applyAlignment="1">
      <alignment horizontal="left" wrapText="1"/>
    </xf>
    <xf numFmtId="1" fontId="79" fillId="0" borderId="35" xfId="0" applyNumberFormat="1" applyFont="1" applyBorder="1"/>
    <xf numFmtId="0" fontId="78" fillId="0" borderId="35" xfId="0" applyFont="1" applyBorder="1" applyAlignment="1">
      <alignment horizontal="center"/>
    </xf>
    <xf numFmtId="2" fontId="79" fillId="0" borderId="35" xfId="0" applyNumberFormat="1" applyFont="1" applyBorder="1" applyAlignment="1">
      <alignment horizontal="center"/>
    </xf>
    <xf numFmtId="1" fontId="93" fillId="0" borderId="24" xfId="0" applyNumberFormat="1" applyFont="1" applyBorder="1" applyAlignment="1">
      <alignment horizontal="left"/>
    </xf>
    <xf numFmtId="49" fontId="77" fillId="0" borderId="24" xfId="0" quotePrefix="1" applyNumberFormat="1" applyFont="1" applyBorder="1" applyAlignment="1">
      <alignment horizontal="left"/>
    </xf>
    <xf numFmtId="1" fontId="76" fillId="0" borderId="24" xfId="2987" applyNumberFormat="1" applyFont="1" applyBorder="1" applyProtection="1"/>
    <xf numFmtId="49" fontId="77" fillId="0" borderId="24" xfId="2987" applyNumberFormat="1" applyFont="1" applyBorder="1" applyAlignment="1" applyProtection="1">
      <alignment horizontal="center"/>
    </xf>
    <xf numFmtId="49" fontId="93" fillId="0" borderId="24" xfId="0" applyNumberFormat="1" applyFont="1" applyBorder="1" applyAlignment="1">
      <alignment horizontal="left"/>
    </xf>
    <xf numFmtId="1" fontId="77" fillId="0" borderId="24" xfId="0" applyNumberFormat="1" applyFont="1" applyBorder="1" applyAlignment="1">
      <alignment horizontal="left"/>
    </xf>
    <xf numFmtId="49" fontId="77" fillId="0" borderId="24" xfId="0" applyNumberFormat="1" applyFont="1" applyBorder="1" applyAlignment="1">
      <alignment horizontal="left"/>
    </xf>
    <xf numFmtId="49" fontId="77" fillId="0" borderId="25" xfId="0" applyNumberFormat="1" applyFont="1" applyBorder="1" applyAlignment="1">
      <alignment horizontal="left"/>
    </xf>
    <xf numFmtId="1" fontId="76" fillId="0" borderId="25" xfId="2987" applyNumberFormat="1" applyFont="1" applyBorder="1" applyProtection="1"/>
    <xf numFmtId="49" fontId="77" fillId="0" borderId="25" xfId="2987" applyNumberFormat="1" applyFont="1" applyBorder="1" applyAlignment="1" applyProtection="1">
      <alignment horizontal="center"/>
    </xf>
    <xf numFmtId="2" fontId="76" fillId="0" borderId="25" xfId="0" applyNumberFormat="1" applyFont="1" applyBorder="1" applyAlignment="1">
      <alignment horizontal="right"/>
    </xf>
    <xf numFmtId="49" fontId="93" fillId="0" borderId="38" xfId="0" applyNumberFormat="1" applyFont="1" applyBorder="1" applyAlignment="1">
      <alignment horizontal="left"/>
    </xf>
    <xf numFmtId="1" fontId="77" fillId="0" borderId="38" xfId="0" applyNumberFormat="1" applyFont="1" applyBorder="1" applyAlignment="1">
      <alignment horizontal="left"/>
    </xf>
    <xf numFmtId="1" fontId="76" fillId="0" borderId="38" xfId="2987" applyNumberFormat="1" applyFont="1" applyBorder="1" applyProtection="1"/>
    <xf numFmtId="1" fontId="76" fillId="0" borderId="0" xfId="2987" applyNumberFormat="1" applyFont="1" applyProtection="1"/>
    <xf numFmtId="49" fontId="77" fillId="0" borderId="0" xfId="2987" applyNumberFormat="1" applyFont="1" applyAlignment="1" applyProtection="1">
      <alignment horizontal="center"/>
    </xf>
    <xf numFmtId="49" fontId="77" fillId="0" borderId="0" xfId="0" applyNumberFormat="1" applyFont="1" applyAlignment="1">
      <alignment vertical="top"/>
    </xf>
    <xf numFmtId="1" fontId="76" fillId="0" borderId="0" xfId="0" applyNumberFormat="1" applyFont="1" applyAlignment="1">
      <alignment horizontal="right" vertical="top"/>
    </xf>
    <xf numFmtId="1" fontId="77" fillId="0" borderId="38" xfId="1436" applyNumberFormat="1" applyFont="1" applyBorder="1" applyAlignment="1">
      <alignment horizontal="justify" vertical="top" wrapText="1"/>
    </xf>
    <xf numFmtId="1" fontId="77" fillId="0" borderId="38" xfId="2987" applyNumberFormat="1" applyFont="1" applyBorder="1" applyAlignment="1" applyProtection="1">
      <alignment horizontal="left"/>
    </xf>
    <xf numFmtId="4" fontId="77" fillId="0" borderId="38" xfId="2987" applyNumberFormat="1" applyFont="1" applyBorder="1" applyAlignment="1" applyProtection="1">
      <alignment horizontal="right" vertical="top"/>
    </xf>
    <xf numFmtId="2" fontId="77" fillId="0" borderId="38" xfId="1436" applyNumberFormat="1" applyFont="1" applyBorder="1" applyAlignment="1">
      <alignment horizontal="justify" vertical="top"/>
    </xf>
    <xf numFmtId="1" fontId="77" fillId="0" borderId="38" xfId="2987" applyNumberFormat="1" applyFont="1" applyBorder="1" applyAlignment="1" applyProtection="1">
      <alignment horizontal="right"/>
    </xf>
    <xf numFmtId="2" fontId="74" fillId="0" borderId="0" xfId="1436" applyNumberFormat="1" applyFont="1" applyAlignment="1">
      <alignment horizontal="justify" vertical="top"/>
    </xf>
    <xf numFmtId="1" fontId="74" fillId="0" borderId="0" xfId="1436" applyNumberFormat="1" applyFont="1" applyAlignment="1">
      <alignment horizontal="justify" vertical="top" wrapText="1"/>
    </xf>
    <xf numFmtId="1" fontId="74" fillId="0" borderId="0" xfId="2987" applyNumberFormat="1" applyFont="1" applyBorder="1" applyAlignment="1" applyProtection="1">
      <alignment horizontal="left"/>
    </xf>
    <xf numFmtId="4" fontId="74" fillId="0" borderId="0" xfId="2987" applyNumberFormat="1" applyFont="1" applyBorder="1" applyAlignment="1" applyProtection="1">
      <alignment horizontal="right" vertical="top"/>
    </xf>
    <xf numFmtId="4" fontId="74" fillId="0" borderId="0" xfId="1436" applyNumberFormat="1" applyFont="1" applyAlignment="1">
      <alignment horizontal="right"/>
    </xf>
    <xf numFmtId="4" fontId="74" fillId="0" borderId="0" xfId="1436" applyNumberFormat="1" applyFont="1" applyAlignment="1">
      <alignment horizontal="right" vertical="top"/>
    </xf>
    <xf numFmtId="1" fontId="76" fillId="0" borderId="38" xfId="2987" applyNumberFormat="1" applyFont="1" applyBorder="1" applyAlignment="1" applyProtection="1">
      <alignment horizontal="right"/>
    </xf>
    <xf numFmtId="1" fontId="77" fillId="0" borderId="0" xfId="1436" applyNumberFormat="1" applyFont="1" applyAlignment="1">
      <alignment horizontal="justify" vertical="top" wrapText="1"/>
    </xf>
    <xf numFmtId="1" fontId="76" fillId="0" borderId="0" xfId="2987" applyNumberFormat="1" applyFont="1" applyBorder="1" applyAlignment="1" applyProtection="1">
      <alignment horizontal="right"/>
    </xf>
    <xf numFmtId="49" fontId="3" fillId="0" borderId="0" xfId="1436" applyNumberFormat="1" applyFont="1" applyAlignment="1">
      <alignment horizontal="justify" vertical="top" wrapText="1"/>
    </xf>
    <xf numFmtId="1" fontId="3" fillId="0" borderId="0" xfId="2987" applyNumberFormat="1" applyFont="1" applyBorder="1" applyAlignment="1" applyProtection="1">
      <alignment horizontal="left"/>
    </xf>
    <xf numFmtId="4" fontId="3" fillId="0" borderId="0" xfId="2987" applyNumberFormat="1" applyFont="1" applyBorder="1" applyAlignment="1" applyProtection="1">
      <alignment horizontal="right" vertical="top"/>
    </xf>
    <xf numFmtId="1" fontId="77" fillId="0" borderId="0" xfId="1522" applyNumberFormat="1" applyFont="1" applyAlignment="1">
      <alignment horizontal="left"/>
    </xf>
    <xf numFmtId="1" fontId="77" fillId="0" borderId="0" xfId="1522" applyNumberFormat="1" applyFont="1" applyAlignment="1">
      <alignment horizontal="right"/>
    </xf>
    <xf numFmtId="2" fontId="77" fillId="0" borderId="38" xfId="1522" applyNumberFormat="1" applyFont="1" applyBorder="1" applyAlignment="1">
      <alignment horizontal="center" vertical="top"/>
    </xf>
    <xf numFmtId="4" fontId="76" fillId="0" borderId="0" xfId="2987" applyNumberFormat="1" applyFont="1" applyBorder="1" applyAlignment="1" applyProtection="1">
      <alignment horizontal="right" vertical="top"/>
    </xf>
    <xf numFmtId="4" fontId="3" fillId="0" borderId="0" xfId="1436" applyNumberFormat="1" applyFont="1" applyAlignment="1">
      <alignment horizontal="right"/>
    </xf>
    <xf numFmtId="4" fontId="3" fillId="0" borderId="0" xfId="1436" applyNumberFormat="1" applyFont="1" applyAlignment="1">
      <alignment horizontal="right" vertical="top"/>
    </xf>
    <xf numFmtId="1" fontId="77" fillId="0" borderId="38" xfId="1522" applyNumberFormat="1" applyFont="1" applyBorder="1" applyAlignment="1">
      <alignment horizontal="left" vertical="top" wrapText="1"/>
    </xf>
    <xf numFmtId="49" fontId="77" fillId="0" borderId="38" xfId="2987" applyNumberFormat="1" applyFont="1" applyBorder="1" applyAlignment="1" applyProtection="1">
      <alignment horizontal="right"/>
    </xf>
    <xf numFmtId="4" fontId="90" fillId="0" borderId="0" xfId="1522" applyNumberFormat="1" applyFont="1" applyAlignment="1">
      <alignment horizontal="right"/>
    </xf>
    <xf numFmtId="1" fontId="77" fillId="0" borderId="38" xfId="1522" applyNumberFormat="1" applyFont="1" applyBorder="1" applyAlignment="1">
      <alignment horizontal="justify" vertical="top" wrapText="1"/>
    </xf>
    <xf numFmtId="1" fontId="77" fillId="0" borderId="0" xfId="1522" applyNumberFormat="1" applyFont="1" applyAlignment="1">
      <alignment horizontal="justify" vertical="top" wrapText="1"/>
    </xf>
    <xf numFmtId="1" fontId="77" fillId="0" borderId="0" xfId="2987" applyNumberFormat="1" applyFont="1" applyBorder="1" applyAlignment="1" applyProtection="1">
      <alignment horizontal="left"/>
    </xf>
    <xf numFmtId="1" fontId="77" fillId="0" borderId="0" xfId="2987" applyNumberFormat="1" applyFont="1" applyBorder="1" applyAlignment="1" applyProtection="1">
      <alignment horizontal="right"/>
    </xf>
    <xf numFmtId="4" fontId="77" fillId="49" borderId="21" xfId="2987" applyNumberFormat="1" applyFont="1" applyFill="1" applyBorder="1" applyAlignment="1" applyProtection="1">
      <alignment horizontal="right" vertical="top"/>
      <protection locked="0"/>
    </xf>
    <xf numFmtId="4" fontId="77" fillId="49" borderId="21" xfId="2987" applyNumberFormat="1" applyFont="1" applyFill="1" applyBorder="1" applyAlignment="1" applyProtection="1">
      <alignment horizontal="right"/>
      <protection locked="0"/>
    </xf>
    <xf numFmtId="4" fontId="77" fillId="49" borderId="36" xfId="0" applyNumberFormat="1" applyFont="1" applyFill="1" applyBorder="1" applyAlignment="1" applyProtection="1">
      <alignment horizontal="right"/>
      <protection locked="0"/>
    </xf>
    <xf numFmtId="49" fontId="77" fillId="41" borderId="19" xfId="0" applyNumberFormat="1" applyFont="1" applyFill="1" applyBorder="1"/>
    <xf numFmtId="49" fontId="77" fillId="41" borderId="20" xfId="0" applyNumberFormat="1" applyFont="1" applyFill="1" applyBorder="1"/>
    <xf numFmtId="2" fontId="78" fillId="0" borderId="21" xfId="0" applyNumberFormat="1" applyFont="1" applyBorder="1" applyAlignment="1">
      <alignment wrapText="1"/>
    </xf>
    <xf numFmtId="1" fontId="79" fillId="0" borderId="21" xfId="0" applyNumberFormat="1" applyFont="1" applyBorder="1" applyAlignment="1">
      <alignment horizontal="center" wrapText="1"/>
    </xf>
    <xf numFmtId="4" fontId="77" fillId="0" borderId="22" xfId="0" applyNumberFormat="1" applyFont="1" applyBorder="1" applyAlignment="1">
      <alignment horizontal="center" vertical="top"/>
    </xf>
    <xf numFmtId="49" fontId="77" fillId="0" borderId="22" xfId="2987" applyNumberFormat="1" applyFont="1" applyBorder="1" applyAlignment="1" applyProtection="1">
      <alignment horizontal="right"/>
    </xf>
    <xf numFmtId="4" fontId="76" fillId="0" borderId="22" xfId="0" applyNumberFormat="1" applyFont="1" applyBorder="1" applyAlignment="1">
      <alignment horizontal="right"/>
    </xf>
    <xf numFmtId="1" fontId="76" fillId="0" borderId="21" xfId="2987" applyNumberFormat="1" applyFont="1" applyBorder="1" applyAlignment="1" applyProtection="1">
      <alignment horizontal="left"/>
    </xf>
    <xf numFmtId="49" fontId="77" fillId="0" borderId="21" xfId="0" applyNumberFormat="1" applyFont="1" applyBorder="1"/>
    <xf numFmtId="4" fontId="77" fillId="0" borderId="21" xfId="2987" applyNumberFormat="1" applyFont="1" applyBorder="1" applyAlignment="1" applyProtection="1">
      <alignment vertical="top" wrapText="1"/>
    </xf>
    <xf numFmtId="4" fontId="76" fillId="0" borderId="21" xfId="0" applyNumberFormat="1" applyFont="1" applyBorder="1" applyAlignment="1">
      <alignment vertical="top" wrapText="1"/>
    </xf>
    <xf numFmtId="4" fontId="76" fillId="0" borderId="37" xfId="0" applyNumberFormat="1" applyFont="1" applyBorder="1"/>
    <xf numFmtId="4" fontId="76" fillId="0" borderId="37" xfId="0" applyNumberFormat="1" applyFont="1" applyBorder="1" applyAlignment="1">
      <alignment horizontal="right"/>
    </xf>
    <xf numFmtId="4" fontId="77" fillId="0" borderId="36" xfId="0" applyNumberFormat="1" applyFont="1" applyBorder="1" applyAlignment="1">
      <alignment horizontal="right"/>
    </xf>
    <xf numFmtId="4" fontId="77" fillId="0" borderId="39" xfId="1702" applyNumberFormat="1" applyFont="1" applyBorder="1" applyAlignment="1">
      <alignment horizontal="right" vertical="top"/>
    </xf>
    <xf numFmtId="4" fontId="76" fillId="0" borderId="39" xfId="1702" applyNumberFormat="1" applyFont="1" applyBorder="1" applyAlignment="1">
      <alignment horizontal="right" vertical="top"/>
    </xf>
    <xf numFmtId="49" fontId="77" fillId="0" borderId="39" xfId="1702" applyNumberFormat="1" applyFont="1" applyBorder="1" applyAlignment="1">
      <alignment horizontal="left" vertical="top" wrapText="1"/>
    </xf>
    <xf numFmtId="2" fontId="77" fillId="0" borderId="40" xfId="0" applyNumberFormat="1" applyFont="1" applyBorder="1" applyAlignment="1">
      <alignment horizontal="justify" vertical="top"/>
    </xf>
    <xf numFmtId="2" fontId="77" fillId="0" borderId="39" xfId="0" applyNumberFormat="1" applyFont="1" applyBorder="1" applyAlignment="1">
      <alignment horizontal="justify" vertical="top"/>
    </xf>
    <xf numFmtId="0" fontId="77" fillId="0" borderId="39" xfId="0" applyFont="1" applyBorder="1" applyAlignment="1">
      <alignment horizontal="left" wrapText="1"/>
    </xf>
    <xf numFmtId="1" fontId="77" fillId="0" borderId="39" xfId="0" applyNumberFormat="1" applyFont="1" applyBorder="1" applyAlignment="1">
      <alignment horizontal="left"/>
    </xf>
    <xf numFmtId="0" fontId="77" fillId="0" borderId="0" xfId="0" applyFont="1" applyAlignment="1">
      <alignment horizontal="left" wrapText="1"/>
    </xf>
    <xf numFmtId="49" fontId="77" fillId="0" borderId="0" xfId="1702" applyNumberFormat="1" applyFont="1" applyAlignment="1">
      <alignment horizontal="left"/>
    </xf>
    <xf numFmtId="49" fontId="77" fillId="0" borderId="0" xfId="0" quotePrefix="1" applyNumberFormat="1" applyFont="1" applyAlignment="1">
      <alignment horizontal="left" vertical="top" wrapText="1"/>
    </xf>
    <xf numFmtId="1" fontId="76" fillId="0" borderId="0" xfId="1702" applyNumberFormat="1" applyFont="1" applyAlignment="1">
      <alignment horizontal="left"/>
    </xf>
    <xf numFmtId="4" fontId="77" fillId="0" borderId="0" xfId="2994" applyNumberFormat="1" applyFont="1" applyFill="1" applyBorder="1" applyAlignment="1" applyProtection="1">
      <alignment horizontal="right"/>
    </xf>
    <xf numFmtId="4" fontId="77" fillId="0" borderId="41" xfId="0" applyNumberFormat="1" applyFont="1" applyBorder="1" applyAlignment="1">
      <alignment horizontal="right"/>
    </xf>
    <xf numFmtId="4" fontId="76" fillId="0" borderId="0" xfId="1702" applyNumberFormat="1" applyFont="1" applyAlignment="1">
      <alignment horizontal="right"/>
    </xf>
    <xf numFmtId="49" fontId="77" fillId="0" borderId="22" xfId="0" applyNumberFormat="1" applyFont="1" applyBorder="1" applyAlignment="1">
      <alignment horizontal="left" vertical="top" wrapText="1"/>
    </xf>
    <xf numFmtId="1" fontId="76" fillId="0" borderId="22" xfId="2987" applyNumberFormat="1" applyFont="1" applyBorder="1" applyAlignment="1" applyProtection="1">
      <alignment horizontal="left"/>
    </xf>
    <xf numFmtId="1" fontId="76" fillId="0" borderId="0" xfId="2987" applyNumberFormat="1" applyFont="1" applyBorder="1" applyAlignment="1" applyProtection="1">
      <alignment horizontal="left"/>
    </xf>
    <xf numFmtId="4" fontId="79" fillId="0" borderId="23" xfId="2987" applyNumberFormat="1" applyFont="1" applyBorder="1" applyAlignment="1" applyProtection="1">
      <alignment horizontal="right"/>
    </xf>
    <xf numFmtId="4" fontId="77" fillId="0" borderId="0" xfId="2987" applyNumberFormat="1" applyFont="1" applyBorder="1" applyAlignment="1" applyProtection="1">
      <alignment horizontal="right"/>
    </xf>
    <xf numFmtId="49" fontId="77" fillId="0" borderId="21" xfId="0" applyNumberFormat="1" applyFont="1" applyBorder="1" applyAlignment="1">
      <alignment vertical="top"/>
    </xf>
    <xf numFmtId="4" fontId="76" fillId="49" borderId="38" xfId="1436" applyNumberFormat="1" applyFont="1" applyFill="1" applyBorder="1" applyAlignment="1" applyProtection="1">
      <alignment horizontal="right" vertical="top"/>
      <protection locked="0"/>
    </xf>
    <xf numFmtId="4" fontId="76" fillId="49" borderId="38" xfId="0" applyNumberFormat="1" applyFont="1" applyFill="1" applyBorder="1" applyAlignment="1" applyProtection="1">
      <alignment horizontal="right" vertical="top"/>
      <protection locked="0"/>
    </xf>
    <xf numFmtId="49" fontId="77" fillId="49" borderId="38" xfId="1436" applyNumberFormat="1" applyFont="1" applyFill="1" applyBorder="1" applyAlignment="1" applyProtection="1">
      <alignment horizontal="right"/>
      <protection locked="0"/>
    </xf>
    <xf numFmtId="4" fontId="77" fillId="49" borderId="38" xfId="1436" applyNumberFormat="1" applyFont="1" applyFill="1" applyBorder="1" applyAlignment="1" applyProtection="1">
      <alignment horizontal="right"/>
      <protection locked="0"/>
    </xf>
    <xf numFmtId="4" fontId="77" fillId="49" borderId="38" xfId="2994" applyNumberFormat="1" applyFont="1" applyFill="1" applyBorder="1" applyAlignment="1" applyProtection="1">
      <alignment horizontal="right"/>
      <protection locked="0"/>
    </xf>
    <xf numFmtId="4" fontId="77" fillId="49" borderId="38" xfId="3040" applyNumberFormat="1" applyFont="1" applyFill="1" applyBorder="1" applyAlignment="1" applyProtection="1">
      <alignment horizontal="right"/>
      <protection locked="0"/>
    </xf>
    <xf numFmtId="49" fontId="77" fillId="49" borderId="38" xfId="1436" applyNumberFormat="1" applyFont="1" applyFill="1" applyBorder="1" applyProtection="1">
      <protection locked="0"/>
    </xf>
    <xf numFmtId="4" fontId="77" fillId="49" borderId="38" xfId="3037" applyNumberFormat="1" applyFont="1" applyFill="1" applyBorder="1" applyAlignment="1" applyProtection="1">
      <alignment horizontal="right"/>
      <protection locked="0"/>
    </xf>
    <xf numFmtId="49" fontId="77" fillId="41" borderId="19" xfId="1436" applyNumberFormat="1" applyFont="1" applyFill="1" applyBorder="1"/>
    <xf numFmtId="49" fontId="77" fillId="41" borderId="20" xfId="1436" applyNumberFormat="1" applyFont="1" applyFill="1" applyBorder="1"/>
    <xf numFmtId="49" fontId="77" fillId="0" borderId="0" xfId="1436" applyNumberFormat="1" applyFont="1" applyAlignment="1">
      <alignment horizontal="right"/>
    </xf>
    <xf numFmtId="2" fontId="79" fillId="0" borderId="0" xfId="1436" applyNumberFormat="1" applyFont="1"/>
    <xf numFmtId="1" fontId="79" fillId="0" borderId="0" xfId="1436" applyNumberFormat="1" applyFont="1" applyAlignment="1">
      <alignment horizontal="left"/>
    </xf>
    <xf numFmtId="2" fontId="78" fillId="0" borderId="38" xfId="1436" applyNumberFormat="1" applyFont="1" applyBorder="1" applyAlignment="1">
      <alignment wrapText="1"/>
    </xf>
    <xf numFmtId="0" fontId="78" fillId="0" borderId="38" xfId="1436" applyFont="1" applyBorder="1" applyAlignment="1">
      <alignment horizontal="center" wrapText="1"/>
    </xf>
    <xf numFmtId="1" fontId="79" fillId="0" borderId="38" xfId="1436" applyNumberFormat="1" applyFont="1" applyBorder="1" applyAlignment="1">
      <alignment horizontal="left" wrapText="1"/>
    </xf>
    <xf numFmtId="49" fontId="78" fillId="0" borderId="38" xfId="1436" applyNumberFormat="1" applyFont="1" applyBorder="1" applyAlignment="1">
      <alignment horizontal="center" wrapText="1"/>
    </xf>
    <xf numFmtId="2" fontId="79" fillId="0" borderId="38" xfId="1436" applyNumberFormat="1" applyFont="1" applyBorder="1" applyAlignment="1">
      <alignment horizontal="center" wrapText="1"/>
    </xf>
    <xf numFmtId="0" fontId="78" fillId="0" borderId="0" xfId="1436" applyFont="1"/>
    <xf numFmtId="49" fontId="78" fillId="0" borderId="0" xfId="1436" applyNumberFormat="1" applyFont="1" applyAlignment="1">
      <alignment horizontal="justify" vertical="top" wrapText="1"/>
    </xf>
    <xf numFmtId="0" fontId="78" fillId="0" borderId="0" xfId="1436" applyFont="1" applyAlignment="1">
      <alignment horizontal="center"/>
    </xf>
    <xf numFmtId="1" fontId="77" fillId="0" borderId="0" xfId="1436" applyNumberFormat="1" applyFont="1" applyAlignment="1">
      <alignment horizontal="left"/>
    </xf>
    <xf numFmtId="0" fontId="78" fillId="0" borderId="0" xfId="1436" applyFont="1" applyAlignment="1">
      <alignment horizontal="left"/>
    </xf>
    <xf numFmtId="1" fontId="76" fillId="0" borderId="0" xfId="2987" applyNumberFormat="1" applyFont="1" applyAlignment="1" applyProtection="1">
      <alignment horizontal="left"/>
    </xf>
    <xf numFmtId="4" fontId="77" fillId="0" borderId="0" xfId="2987" applyNumberFormat="1" applyFont="1" applyAlignment="1" applyProtection="1">
      <alignment horizontal="right" vertical="top"/>
    </xf>
    <xf numFmtId="2" fontId="77" fillId="0" borderId="35" xfId="1436" applyNumberFormat="1" applyFont="1" applyBorder="1" applyAlignment="1">
      <alignment horizontal="justify" vertical="top"/>
    </xf>
    <xf numFmtId="49" fontId="77" fillId="0" borderId="35" xfId="1436" applyNumberFormat="1" applyFont="1" applyBorder="1" applyAlignment="1">
      <alignment horizontal="left" vertical="top" wrapText="1"/>
    </xf>
    <xf numFmtId="1" fontId="76" fillId="0" borderId="35" xfId="3040" applyNumberFormat="1" applyFont="1" applyBorder="1" applyAlignment="1" applyProtection="1">
      <alignment horizontal="center"/>
    </xf>
    <xf numFmtId="1" fontId="77" fillId="0" borderId="35" xfId="3040" applyNumberFormat="1" applyFont="1" applyBorder="1" applyAlignment="1" applyProtection="1">
      <alignment horizontal="left"/>
    </xf>
    <xf numFmtId="4" fontId="76" fillId="0" borderId="35" xfId="1436" applyNumberFormat="1" applyFont="1" applyBorder="1" applyAlignment="1">
      <alignment horizontal="right"/>
    </xf>
    <xf numFmtId="49" fontId="77" fillId="0" borderId="35" xfId="3040" applyNumberFormat="1" applyFont="1" applyBorder="1" applyAlignment="1" applyProtection="1">
      <alignment horizontal="center"/>
    </xf>
    <xf numFmtId="4" fontId="77" fillId="0" borderId="37" xfId="1436" applyNumberFormat="1" applyFont="1" applyBorder="1" applyAlignment="1">
      <alignment horizontal="center" vertical="top"/>
    </xf>
    <xf numFmtId="1" fontId="77" fillId="0" borderId="32" xfId="1436" quotePrefix="1" applyNumberFormat="1" applyFont="1" applyBorder="1" applyAlignment="1">
      <alignment horizontal="left" vertical="top" wrapText="1"/>
    </xf>
    <xf numFmtId="1" fontId="76" fillId="0" borderId="24" xfId="3040" applyNumberFormat="1" applyFont="1" applyBorder="1" applyAlignment="1" applyProtection="1">
      <alignment horizontal="center"/>
    </xf>
    <xf numFmtId="1" fontId="77" fillId="0" borderId="24" xfId="3040" applyNumberFormat="1" applyFont="1" applyBorder="1" applyAlignment="1" applyProtection="1">
      <alignment horizontal="left"/>
    </xf>
    <xf numFmtId="4" fontId="76" fillId="0" borderId="24" xfId="1436" applyNumberFormat="1" applyFont="1" applyBorder="1" applyAlignment="1">
      <alignment horizontal="right"/>
    </xf>
    <xf numFmtId="49" fontId="77" fillId="0" borderId="24" xfId="3040" applyNumberFormat="1" applyFont="1" applyBorder="1" applyAlignment="1" applyProtection="1">
      <alignment horizontal="center"/>
    </xf>
    <xf numFmtId="49" fontId="77" fillId="0" borderId="32" xfId="1436" quotePrefix="1" applyNumberFormat="1" applyFont="1" applyBorder="1" applyAlignment="1">
      <alignment horizontal="left" vertical="top" wrapText="1"/>
    </xf>
    <xf numFmtId="1" fontId="76" fillId="0" borderId="24" xfId="3040" applyNumberFormat="1" applyFont="1" applyBorder="1" applyAlignment="1" applyProtection="1">
      <alignment horizontal="center" wrapText="1"/>
    </xf>
    <xf numFmtId="1" fontId="77" fillId="0" borderId="24" xfId="3040" applyNumberFormat="1" applyFont="1" applyBorder="1" applyAlignment="1" applyProtection="1">
      <alignment horizontal="left" wrapText="1"/>
    </xf>
    <xf numFmtId="4" fontId="76" fillId="0" borderId="24" xfId="1436" applyNumberFormat="1" applyFont="1" applyBorder="1" applyAlignment="1">
      <alignment horizontal="right" wrapText="1"/>
    </xf>
    <xf numFmtId="49" fontId="77" fillId="0" borderId="24" xfId="3040" applyNumberFormat="1" applyFont="1" applyBorder="1" applyAlignment="1" applyProtection="1">
      <alignment horizontal="center" wrapText="1"/>
    </xf>
    <xf numFmtId="4" fontId="77" fillId="0" borderId="18" xfId="1436" applyNumberFormat="1" applyFont="1" applyBorder="1" applyAlignment="1">
      <alignment horizontal="center" vertical="top"/>
    </xf>
    <xf numFmtId="1" fontId="77" fillId="0" borderId="34" xfId="1436" quotePrefix="1" applyNumberFormat="1" applyFont="1" applyBorder="1" applyAlignment="1">
      <alignment horizontal="left" vertical="top" wrapText="1"/>
    </xf>
    <xf numFmtId="4" fontId="77" fillId="0" borderId="19" xfId="1436" applyNumberFormat="1" applyFont="1" applyBorder="1" applyAlignment="1">
      <alignment horizontal="center" vertical="top"/>
    </xf>
    <xf numFmtId="1" fontId="77" fillId="0" borderId="29" xfId="1436" quotePrefix="1" applyNumberFormat="1" applyFont="1" applyBorder="1" applyAlignment="1">
      <alignment horizontal="left" vertical="top" wrapText="1"/>
    </xf>
    <xf numFmtId="1" fontId="76" fillId="0" borderId="24" xfId="1436" applyNumberFormat="1" applyFont="1" applyBorder="1" applyAlignment="1">
      <alignment horizontal="center"/>
    </xf>
    <xf numFmtId="4" fontId="77" fillId="0" borderId="20" xfId="1436" applyNumberFormat="1" applyFont="1" applyBorder="1" applyAlignment="1">
      <alignment horizontal="center" vertical="top"/>
    </xf>
    <xf numFmtId="1" fontId="77" fillId="0" borderId="31" xfId="1436" quotePrefix="1" applyNumberFormat="1" applyFont="1" applyBorder="1" applyAlignment="1">
      <alignment horizontal="left" vertical="top" wrapText="1"/>
    </xf>
    <xf numFmtId="1" fontId="76" fillId="0" borderId="38" xfId="3040" applyNumberFormat="1" applyFont="1" applyBorder="1" applyAlignment="1" applyProtection="1">
      <alignment horizontal="left"/>
    </xf>
    <xf numFmtId="1" fontId="77" fillId="0" borderId="38" xfId="3040" applyNumberFormat="1" applyFont="1" applyBorder="1" applyAlignment="1" applyProtection="1">
      <alignment horizontal="left" vertical="top"/>
    </xf>
    <xf numFmtId="1" fontId="76" fillId="0" borderId="0" xfId="2994" applyNumberFormat="1" applyFont="1" applyBorder="1" applyAlignment="1" applyProtection="1">
      <alignment horizontal="left"/>
    </xf>
    <xf numFmtId="4" fontId="77" fillId="0" borderId="35" xfId="0" applyNumberFormat="1" applyFont="1" applyBorder="1" applyAlignment="1">
      <alignment horizontal="center" vertical="top"/>
    </xf>
    <xf numFmtId="0" fontId="77" fillId="0" borderId="35" xfId="0" applyFont="1" applyBorder="1" applyAlignment="1">
      <alignment horizontal="left" vertical="top" wrapText="1"/>
    </xf>
    <xf numFmtId="4" fontId="76" fillId="0" borderId="35" xfId="0" applyNumberFormat="1" applyFont="1" applyBorder="1" applyAlignment="1">
      <alignment horizontal="right"/>
    </xf>
    <xf numFmtId="4" fontId="77" fillId="0" borderId="24" xfId="0" applyNumberFormat="1" applyFont="1" applyBorder="1" applyAlignment="1">
      <alignment horizontal="center" vertical="top"/>
    </xf>
    <xf numFmtId="49" fontId="77" fillId="0" borderId="24" xfId="0" applyNumberFormat="1" applyFont="1" applyBorder="1" applyAlignment="1">
      <alignment horizontal="left" vertical="top" wrapText="1"/>
    </xf>
    <xf numFmtId="4" fontId="76" fillId="0" borderId="24" xfId="0" applyNumberFormat="1" applyFont="1" applyBorder="1" applyAlignment="1">
      <alignment horizontal="right"/>
    </xf>
    <xf numFmtId="2" fontId="77" fillId="0" borderId="38" xfId="0" applyNumberFormat="1" applyFont="1" applyBorder="1" applyAlignment="1">
      <alignment horizontal="justify" vertical="top"/>
    </xf>
    <xf numFmtId="1" fontId="76" fillId="0" borderId="0" xfId="3040" applyNumberFormat="1" applyFont="1" applyBorder="1" applyAlignment="1" applyProtection="1">
      <alignment horizontal="left"/>
    </xf>
    <xf numFmtId="1" fontId="77" fillId="0" borderId="0" xfId="3040" applyNumberFormat="1" applyFont="1" applyBorder="1" applyAlignment="1" applyProtection="1">
      <alignment horizontal="left" vertical="top"/>
    </xf>
    <xf numFmtId="1" fontId="78" fillId="0" borderId="0" xfId="0" applyNumberFormat="1" applyFont="1" applyAlignment="1">
      <alignment horizontal="left"/>
    </xf>
    <xf numFmtId="1" fontId="77" fillId="0" borderId="35" xfId="0" applyNumberFormat="1" applyFont="1" applyBorder="1" applyAlignment="1">
      <alignment horizontal="left"/>
    </xf>
    <xf numFmtId="1" fontId="76" fillId="0" borderId="29" xfId="0" applyNumberFormat="1" applyFont="1" applyBorder="1" applyAlignment="1">
      <alignment horizontal="left"/>
    </xf>
    <xf numFmtId="1" fontId="77" fillId="0" borderId="24" xfId="3037" applyNumberFormat="1" applyFont="1" applyBorder="1" applyAlignment="1" applyProtection="1">
      <alignment horizontal="left"/>
    </xf>
    <xf numFmtId="1" fontId="76" fillId="0" borderId="29" xfId="3037" applyNumberFormat="1" applyFont="1" applyBorder="1" applyAlignment="1" applyProtection="1">
      <alignment horizontal="left"/>
    </xf>
    <xf numFmtId="49" fontId="77" fillId="0" borderId="24" xfId="0" applyNumberFormat="1" applyFont="1" applyBorder="1" applyAlignment="1">
      <alignment horizontal="center"/>
    </xf>
    <xf numFmtId="49" fontId="77" fillId="0" borderId="24" xfId="0" quotePrefix="1" applyNumberFormat="1" applyFont="1" applyBorder="1" applyAlignment="1">
      <alignment horizontal="left" wrapText="1"/>
    </xf>
    <xf numFmtId="1" fontId="76" fillId="0" borderId="24" xfId="0" applyNumberFormat="1" applyFont="1" applyBorder="1" applyAlignment="1">
      <alignment horizontal="left"/>
    </xf>
    <xf numFmtId="4" fontId="76" fillId="0" borderId="38" xfId="0" applyNumberFormat="1" applyFont="1" applyBorder="1" applyAlignment="1">
      <alignment horizontal="right" vertical="top"/>
    </xf>
    <xf numFmtId="4" fontId="77" fillId="0" borderId="0" xfId="3040" applyNumberFormat="1" applyFont="1" applyBorder="1" applyAlignment="1" applyProtection="1">
      <alignment horizontal="right"/>
    </xf>
    <xf numFmtId="4" fontId="76" fillId="0" borderId="24" xfId="0" applyNumberFormat="1" applyFont="1" applyBorder="1" applyAlignment="1">
      <alignment horizontal="right" vertical="top"/>
    </xf>
    <xf numFmtId="4" fontId="76" fillId="0" borderId="35" xfId="0" applyNumberFormat="1" applyFont="1" applyBorder="1"/>
    <xf numFmtId="4" fontId="77" fillId="0" borderId="35" xfId="1436" applyNumberFormat="1" applyFont="1" applyBorder="1" applyAlignment="1">
      <alignment horizontal="center" vertical="top"/>
    </xf>
    <xf numFmtId="1" fontId="76" fillId="0" borderId="35" xfId="3037" applyNumberFormat="1" applyFont="1" applyBorder="1" applyAlignment="1" applyProtection="1">
      <alignment horizontal="left"/>
    </xf>
    <xf numFmtId="1" fontId="77" fillId="0" borderId="35" xfId="3037" applyNumberFormat="1" applyFont="1" applyBorder="1" applyAlignment="1" applyProtection="1">
      <alignment horizontal="left"/>
    </xf>
    <xf numFmtId="1" fontId="76" fillId="0" borderId="24" xfId="3037" applyNumberFormat="1" applyFont="1" applyBorder="1" applyAlignment="1" applyProtection="1">
      <alignment horizontal="left"/>
    </xf>
    <xf numFmtId="1" fontId="77" fillId="0" borderId="31" xfId="1436" applyNumberFormat="1" applyFont="1" applyBorder="1" applyAlignment="1">
      <alignment horizontal="left" vertical="top" wrapText="1"/>
    </xf>
    <xf numFmtId="4" fontId="76" fillId="0" borderId="18" xfId="0" applyNumberFormat="1" applyFont="1" applyBorder="1"/>
    <xf numFmtId="4" fontId="76" fillId="0" borderId="19" xfId="0" applyNumberFormat="1" applyFont="1" applyBorder="1" applyAlignment="1">
      <alignment horizontal="right"/>
    </xf>
    <xf numFmtId="49" fontId="77" fillId="0" borderId="35" xfId="1436" applyNumberFormat="1" applyFont="1" applyBorder="1" applyAlignment="1">
      <alignment horizontal="left" wrapText="1"/>
    </xf>
    <xf numFmtId="1" fontId="76" fillId="0" borderId="35" xfId="1436" applyNumberFormat="1" applyFont="1" applyBorder="1" applyAlignment="1">
      <alignment horizontal="left"/>
    </xf>
    <xf numFmtId="49" fontId="77" fillId="0" borderId="24" xfId="1436" applyNumberFormat="1" applyFont="1" applyBorder="1" applyAlignment="1">
      <alignment horizontal="center"/>
    </xf>
    <xf numFmtId="49" fontId="77" fillId="0" borderId="24" xfId="1436" quotePrefix="1" applyNumberFormat="1" applyFont="1" applyBorder="1" applyAlignment="1">
      <alignment horizontal="left" wrapText="1"/>
    </xf>
    <xf numFmtId="1" fontId="76" fillId="0" borderId="24" xfId="1436" applyNumberFormat="1" applyFont="1" applyBorder="1" applyAlignment="1">
      <alignment horizontal="left"/>
    </xf>
    <xf numFmtId="2" fontId="77" fillId="0" borderId="24" xfId="1436" applyNumberFormat="1" applyFont="1" applyBorder="1" applyAlignment="1">
      <alignment horizontal="justify" vertical="top"/>
    </xf>
    <xf numFmtId="1" fontId="77" fillId="0" borderId="24" xfId="1436" quotePrefix="1" applyNumberFormat="1" applyFont="1" applyBorder="1" applyAlignment="1">
      <alignment horizontal="left" vertical="top" wrapText="1"/>
    </xf>
    <xf numFmtId="4" fontId="77" fillId="0" borderId="24" xfId="1436" applyNumberFormat="1" applyFont="1" applyBorder="1" applyAlignment="1">
      <alignment horizontal="center" vertical="top"/>
    </xf>
    <xf numFmtId="1" fontId="76" fillId="0" borderId="24" xfId="2994" applyNumberFormat="1" applyFont="1" applyBorder="1" applyAlignment="1" applyProtection="1">
      <alignment horizontal="center"/>
    </xf>
    <xf numFmtId="49" fontId="77" fillId="0" borderId="38" xfId="1436" applyNumberFormat="1" applyFont="1" applyBorder="1" applyAlignment="1">
      <alignment horizontal="center"/>
    </xf>
    <xf numFmtId="1" fontId="77" fillId="0" borderId="38" xfId="1436" applyNumberFormat="1" applyFont="1" applyBorder="1" applyAlignment="1">
      <alignment horizontal="left" wrapText="1"/>
    </xf>
    <xf numFmtId="49" fontId="77" fillId="0" borderId="35" xfId="1436" applyNumberFormat="1" applyFont="1" applyBorder="1" applyAlignment="1">
      <alignment horizontal="right"/>
    </xf>
    <xf numFmtId="49" fontId="77" fillId="0" borderId="24" xfId="1436" applyNumberFormat="1" applyFont="1" applyBorder="1" applyAlignment="1">
      <alignment horizontal="right"/>
    </xf>
    <xf numFmtId="4" fontId="77" fillId="0" borderId="24" xfId="2994" applyNumberFormat="1" applyFont="1" applyBorder="1" applyAlignment="1" applyProtection="1">
      <alignment horizontal="right"/>
    </xf>
    <xf numFmtId="4" fontId="76" fillId="0" borderId="24" xfId="1436" applyNumberFormat="1" applyFont="1" applyBorder="1"/>
    <xf numFmtId="1" fontId="77" fillId="0" borderId="0" xfId="1436" applyNumberFormat="1" applyFont="1" applyAlignment="1">
      <alignment horizontal="left" wrapText="1"/>
    </xf>
    <xf numFmtId="4" fontId="76" fillId="0" borderId="35" xfId="1436" applyNumberFormat="1" applyFont="1" applyBorder="1"/>
    <xf numFmtId="49" fontId="77" fillId="0" borderId="25" xfId="1436" applyNumberFormat="1" applyFont="1" applyBorder="1" applyAlignment="1">
      <alignment horizontal="center"/>
    </xf>
    <xf numFmtId="49" fontId="77" fillId="0" borderId="25" xfId="1436" quotePrefix="1" applyNumberFormat="1" applyFont="1" applyBorder="1" applyAlignment="1">
      <alignment horizontal="left" wrapText="1"/>
    </xf>
    <xf numFmtId="49" fontId="77" fillId="0" borderId="25" xfId="1436" applyNumberFormat="1" applyFont="1" applyBorder="1" applyAlignment="1">
      <alignment horizontal="right"/>
    </xf>
    <xf numFmtId="4" fontId="76" fillId="0" borderId="25" xfId="1436" applyNumberFormat="1" applyFont="1" applyBorder="1"/>
    <xf numFmtId="1" fontId="76" fillId="0" borderId="35" xfId="3037" applyNumberFormat="1" applyFont="1" applyBorder="1" applyAlignment="1" applyProtection="1">
      <alignment horizontal="center"/>
    </xf>
    <xf numFmtId="49" fontId="77" fillId="0" borderId="24" xfId="0" applyNumberFormat="1" applyFont="1" applyBorder="1" applyAlignment="1">
      <alignment horizontal="left" wrapText="1"/>
    </xf>
    <xf numFmtId="1" fontId="76" fillId="0" borderId="24" xfId="3037" applyNumberFormat="1" applyFont="1" applyBorder="1" applyAlignment="1" applyProtection="1">
      <alignment horizontal="center"/>
    </xf>
    <xf numFmtId="1" fontId="77" fillId="0" borderId="24" xfId="0" quotePrefix="1" applyNumberFormat="1" applyFont="1" applyBorder="1" applyAlignment="1">
      <alignment horizontal="left" vertical="top" wrapText="1"/>
    </xf>
    <xf numFmtId="1" fontId="77" fillId="0" borderId="24" xfId="0" quotePrefix="1" applyNumberFormat="1" applyFont="1" applyBorder="1" applyAlignment="1">
      <alignment horizontal="left" wrapText="1"/>
    </xf>
    <xf numFmtId="4" fontId="76" fillId="0" borderId="24" xfId="0" applyNumberFormat="1" applyFont="1" applyBorder="1"/>
    <xf numFmtId="49" fontId="77" fillId="0" borderId="0" xfId="0" applyNumberFormat="1" applyFont="1" applyAlignment="1">
      <alignment horizontal="left" wrapText="1"/>
    </xf>
    <xf numFmtId="1" fontId="76" fillId="0" borderId="0" xfId="3037" applyNumberFormat="1" applyFont="1" applyBorder="1" applyAlignment="1" applyProtection="1">
      <alignment horizontal="left"/>
    </xf>
    <xf numFmtId="1" fontId="77" fillId="0" borderId="0" xfId="3037" applyNumberFormat="1" applyFont="1" applyBorder="1" applyAlignment="1" applyProtection="1">
      <alignment horizontal="left" vertical="top"/>
    </xf>
    <xf numFmtId="2" fontId="77" fillId="46" borderId="35" xfId="0" applyNumberFormat="1" applyFont="1" applyFill="1" applyBorder="1" applyAlignment="1">
      <alignment horizontal="justify" vertical="top"/>
    </xf>
    <xf numFmtId="49" fontId="77" fillId="46" borderId="35" xfId="0" applyNumberFormat="1" applyFont="1" applyFill="1" applyBorder="1" applyAlignment="1">
      <alignment horizontal="left" vertical="top" wrapText="1"/>
    </xf>
    <xf numFmtId="1" fontId="76" fillId="46" borderId="35" xfId="2987" applyNumberFormat="1" applyFont="1" applyFill="1" applyBorder="1" applyAlignment="1" applyProtection="1">
      <alignment horizontal="left"/>
    </xf>
    <xf numFmtId="4" fontId="77" fillId="46" borderId="35" xfId="2987" applyNumberFormat="1" applyFont="1" applyFill="1" applyBorder="1" applyAlignment="1" applyProtection="1">
      <alignment horizontal="right" vertical="top"/>
    </xf>
    <xf numFmtId="4" fontId="76" fillId="46" borderId="35" xfId="0" applyNumberFormat="1" applyFont="1" applyFill="1" applyBorder="1" applyAlignment="1">
      <alignment horizontal="right" vertical="top"/>
    </xf>
    <xf numFmtId="4" fontId="77" fillId="46" borderId="18" xfId="2987" applyNumberFormat="1" applyFont="1" applyFill="1" applyBorder="1" applyAlignment="1" applyProtection="1">
      <alignment horizontal="right"/>
    </xf>
    <xf numFmtId="49" fontId="77" fillId="46" borderId="24" xfId="0" applyNumberFormat="1" applyFont="1" applyFill="1" applyBorder="1" applyAlignment="1">
      <alignment horizontal="center"/>
    </xf>
    <xf numFmtId="49" fontId="77" fillId="46" borderId="24" xfId="0" applyNumberFormat="1" applyFont="1" applyFill="1" applyBorder="1" applyAlignment="1">
      <alignment horizontal="left" wrapText="1"/>
    </xf>
    <xf numFmtId="1" fontId="76" fillId="46" borderId="24" xfId="2987" applyNumberFormat="1" applyFont="1" applyFill="1" applyBorder="1" applyAlignment="1" applyProtection="1">
      <alignment horizontal="left"/>
    </xf>
    <xf numFmtId="49" fontId="77" fillId="46" borderId="24" xfId="0" applyNumberFormat="1" applyFont="1" applyFill="1" applyBorder="1" applyAlignment="1">
      <alignment horizontal="right"/>
    </xf>
    <xf numFmtId="4" fontId="76" fillId="46" borderId="24" xfId="0" applyNumberFormat="1" applyFont="1" applyFill="1" applyBorder="1"/>
    <xf numFmtId="49" fontId="77" fillId="46" borderId="19" xfId="0" applyNumberFormat="1" applyFont="1" applyFill="1" applyBorder="1"/>
    <xf numFmtId="2" fontId="77" fillId="46" borderId="24" xfId="0" applyNumberFormat="1" applyFont="1" applyFill="1" applyBorder="1" applyAlignment="1">
      <alignment horizontal="justify" vertical="top"/>
    </xf>
    <xf numFmtId="49" fontId="77" fillId="46" borderId="24" xfId="0" quotePrefix="1" applyNumberFormat="1" applyFont="1" applyFill="1" applyBorder="1" applyAlignment="1">
      <alignment horizontal="left" vertical="top" wrapText="1"/>
    </xf>
    <xf numFmtId="4" fontId="77" fillId="46" borderId="24" xfId="2987" applyNumberFormat="1" applyFont="1" applyFill="1" applyBorder="1" applyAlignment="1" applyProtection="1">
      <alignment horizontal="right" vertical="top"/>
    </xf>
    <xf numFmtId="4" fontId="76" fillId="46" borderId="24" xfId="0" applyNumberFormat="1" applyFont="1" applyFill="1" applyBorder="1" applyAlignment="1">
      <alignment horizontal="right" vertical="top"/>
    </xf>
    <xf numFmtId="4" fontId="77" fillId="46" borderId="19" xfId="2987" applyNumberFormat="1" applyFont="1" applyFill="1" applyBorder="1" applyAlignment="1" applyProtection="1">
      <alignment horizontal="right"/>
    </xf>
    <xf numFmtId="2" fontId="77" fillId="46" borderId="25" xfId="0" applyNumberFormat="1" applyFont="1" applyFill="1" applyBorder="1" applyAlignment="1">
      <alignment horizontal="justify" vertical="top"/>
    </xf>
    <xf numFmtId="49" fontId="77" fillId="46" borderId="25" xfId="0" quotePrefix="1" applyNumberFormat="1" applyFont="1" applyFill="1" applyBorder="1" applyAlignment="1">
      <alignment horizontal="left" vertical="top" wrapText="1"/>
    </xf>
    <xf numFmtId="1" fontId="76" fillId="46" borderId="25" xfId="2987" applyNumberFormat="1" applyFont="1" applyFill="1" applyBorder="1" applyAlignment="1" applyProtection="1">
      <alignment horizontal="left"/>
    </xf>
    <xf numFmtId="4" fontId="77" fillId="46" borderId="25" xfId="2987" applyNumberFormat="1" applyFont="1" applyFill="1" applyBorder="1" applyAlignment="1" applyProtection="1">
      <alignment horizontal="right" vertical="top"/>
    </xf>
    <xf numFmtId="4" fontId="76" fillId="46" borderId="25" xfId="0" applyNumberFormat="1" applyFont="1" applyFill="1" applyBorder="1" applyAlignment="1">
      <alignment horizontal="right" vertical="top"/>
    </xf>
    <xf numFmtId="4" fontId="77" fillId="46" borderId="20" xfId="2987" applyNumberFormat="1" applyFont="1" applyFill="1" applyBorder="1" applyAlignment="1" applyProtection="1">
      <alignment horizontal="right"/>
    </xf>
    <xf numFmtId="49" fontId="77" fillId="46" borderId="38" xfId="0" applyNumberFormat="1" applyFont="1" applyFill="1" applyBorder="1" applyAlignment="1">
      <alignment horizontal="left" wrapText="1"/>
    </xf>
    <xf numFmtId="1" fontId="76" fillId="46" borderId="38" xfId="2987" applyNumberFormat="1" applyFont="1" applyFill="1" applyBorder="1" applyAlignment="1" applyProtection="1">
      <alignment horizontal="left"/>
    </xf>
    <xf numFmtId="2" fontId="77" fillId="46" borderId="0" xfId="0" applyNumberFormat="1" applyFont="1" applyFill="1" applyAlignment="1">
      <alignment horizontal="justify" vertical="top"/>
    </xf>
    <xf numFmtId="1" fontId="76" fillId="46" borderId="0" xfId="2987" applyNumberFormat="1" applyFont="1" applyFill="1" applyBorder="1" applyAlignment="1" applyProtection="1">
      <alignment horizontal="left"/>
    </xf>
    <xf numFmtId="4" fontId="77" fillId="46" borderId="0" xfId="2987" applyNumberFormat="1" applyFont="1" applyFill="1" applyBorder="1" applyAlignment="1" applyProtection="1">
      <alignment horizontal="right" vertical="top"/>
    </xf>
    <xf numFmtId="49" fontId="77" fillId="46" borderId="0" xfId="0" applyNumberFormat="1" applyFont="1" applyFill="1" applyAlignment="1">
      <alignment horizontal="left" wrapText="1"/>
    </xf>
    <xf numFmtId="4" fontId="77" fillId="46" borderId="0" xfId="2987" applyNumberFormat="1" applyFont="1" applyFill="1" applyBorder="1" applyAlignment="1" applyProtection="1">
      <alignment horizontal="right"/>
    </xf>
    <xf numFmtId="1" fontId="76" fillId="0" borderId="38" xfId="1436" applyNumberFormat="1" applyFont="1" applyBorder="1" applyAlignment="1">
      <alignment horizontal="center"/>
    </xf>
    <xf numFmtId="49" fontId="77" fillId="0" borderId="38" xfId="1436" applyNumberFormat="1" applyFont="1" applyBorder="1" applyAlignment="1">
      <alignment horizontal="left"/>
    </xf>
    <xf numFmtId="0" fontId="76" fillId="0" borderId="38" xfId="1436" applyFont="1" applyBorder="1" applyAlignment="1">
      <alignment horizontal="left"/>
    </xf>
    <xf numFmtId="4" fontId="76" fillId="46" borderId="0" xfId="0" applyNumberFormat="1" applyFont="1" applyFill="1" applyAlignment="1">
      <alignment horizontal="right"/>
    </xf>
    <xf numFmtId="4" fontId="76" fillId="46" borderId="38" xfId="0" applyNumberFormat="1" applyFont="1" applyFill="1" applyBorder="1" applyAlignment="1">
      <alignment horizontal="right"/>
    </xf>
    <xf numFmtId="0" fontId="77" fillId="46" borderId="0" xfId="0" applyFont="1" applyFill="1" applyAlignment="1">
      <alignment horizontal="center"/>
    </xf>
    <xf numFmtId="0" fontId="76" fillId="0" borderId="38" xfId="1436" applyFont="1" applyBorder="1" applyAlignment="1">
      <alignment horizontal="right" vertical="top"/>
    </xf>
    <xf numFmtId="0" fontId="77" fillId="0" borderId="38" xfId="1436" applyFont="1" applyBorder="1" applyAlignment="1">
      <alignment horizontal="right" vertical="top"/>
    </xf>
    <xf numFmtId="4" fontId="77" fillId="0" borderId="38" xfId="2994" applyNumberFormat="1" applyFont="1" applyBorder="1" applyAlignment="1" applyProtection="1">
      <alignment horizontal="right" vertical="top"/>
    </xf>
    <xf numFmtId="1" fontId="76" fillId="0" borderId="0" xfId="1436" applyNumberFormat="1" applyFont="1" applyAlignment="1">
      <alignment horizontal="center"/>
    </xf>
    <xf numFmtId="1" fontId="78" fillId="0" borderId="0" xfId="1436" applyNumberFormat="1" applyFont="1" applyAlignment="1">
      <alignment horizontal="left"/>
    </xf>
    <xf numFmtId="49" fontId="77" fillId="0" borderId="24" xfId="1436" applyNumberFormat="1" applyFont="1" applyBorder="1" applyAlignment="1">
      <alignment horizontal="left" vertical="top" wrapText="1"/>
    </xf>
    <xf numFmtId="4" fontId="79" fillId="0" borderId="0" xfId="1436" applyNumberFormat="1" applyFont="1" applyAlignment="1">
      <alignment horizontal="center"/>
    </xf>
    <xf numFmtId="4" fontId="77" fillId="0" borderId="24" xfId="1436" applyNumberFormat="1" applyFont="1" applyBorder="1" applyAlignment="1">
      <alignment horizontal="right" vertical="top"/>
    </xf>
    <xf numFmtId="4" fontId="77" fillId="0" borderId="35" xfId="1436" applyNumberFormat="1" applyFont="1" applyBorder="1" applyAlignment="1">
      <alignment horizontal="right" vertical="top"/>
    </xf>
    <xf numFmtId="4" fontId="77" fillId="0" borderId="38" xfId="2987" applyNumberFormat="1" applyFont="1" applyFill="1" applyBorder="1" applyAlignment="1" applyProtection="1">
      <alignment horizontal="right"/>
    </xf>
    <xf numFmtId="4" fontId="76" fillId="0" borderId="24" xfId="1436" applyNumberFormat="1" applyFont="1" applyBorder="1" applyAlignment="1">
      <alignment horizontal="right" vertical="top"/>
    </xf>
    <xf numFmtId="4" fontId="76" fillId="0" borderId="35" xfId="1436" applyNumberFormat="1" applyFont="1" applyBorder="1" applyAlignment="1">
      <alignment horizontal="right" vertical="top"/>
    </xf>
    <xf numFmtId="49" fontId="77" fillId="0" borderId="22" xfId="2987" applyNumberFormat="1" applyFont="1" applyBorder="1" applyAlignment="1" applyProtection="1">
      <alignment horizontal="center"/>
    </xf>
    <xf numFmtId="49" fontId="75" fillId="46" borderId="38" xfId="1436" applyNumberFormat="1" applyFont="1" applyFill="1" applyBorder="1" applyAlignment="1">
      <alignment wrapText="1"/>
    </xf>
    <xf numFmtId="1" fontId="76" fillId="0" borderId="26" xfId="1436" applyNumberFormat="1" applyFont="1" applyBorder="1" applyAlignment="1">
      <alignment horizontal="left"/>
    </xf>
    <xf numFmtId="0" fontId="77" fillId="0" borderId="38" xfId="0" applyFont="1" applyBorder="1" applyAlignment="1">
      <alignment wrapText="1"/>
    </xf>
    <xf numFmtId="4" fontId="77" fillId="0" borderId="38" xfId="0" applyNumberFormat="1" applyFont="1" applyBorder="1" applyAlignment="1">
      <alignment horizontal="right" vertical="top"/>
    </xf>
    <xf numFmtId="2" fontId="76" fillId="0" borderId="26" xfId="1436" applyNumberFormat="1" applyFont="1" applyBorder="1" applyAlignment="1">
      <alignment horizontal="right"/>
    </xf>
    <xf numFmtId="49" fontId="77" fillId="0" borderId="37" xfId="0" applyNumberFormat="1" applyFont="1" applyBorder="1"/>
    <xf numFmtId="49" fontId="77" fillId="0" borderId="26" xfId="1436" applyNumberFormat="1" applyFont="1" applyBorder="1"/>
    <xf numFmtId="49" fontId="77" fillId="0" borderId="38" xfId="0" applyNumberFormat="1" applyFont="1" applyBorder="1" applyAlignment="1">
      <alignment horizontal="center"/>
    </xf>
    <xf numFmtId="4" fontId="77" fillId="0" borderId="0" xfId="3037" applyNumberFormat="1" applyFont="1" applyBorder="1" applyAlignment="1" applyProtection="1">
      <alignment horizontal="right"/>
    </xf>
    <xf numFmtId="2" fontId="77" fillId="0" borderId="0" xfId="1436" applyNumberFormat="1" applyFont="1" applyAlignment="1">
      <alignment horizontal="center" vertical="top"/>
    </xf>
    <xf numFmtId="1" fontId="77" fillId="0" borderId="0" xfId="1436" applyNumberFormat="1" applyFont="1" applyAlignment="1">
      <alignment horizontal="center"/>
    </xf>
    <xf numFmtId="49" fontId="78" fillId="0" borderId="23" xfId="1436" applyNumberFormat="1" applyFont="1" applyBorder="1" applyAlignment="1">
      <alignment horizontal="left" vertical="top" wrapText="1"/>
    </xf>
    <xf numFmtId="1" fontId="79" fillId="0" borderId="23" xfId="1436" applyNumberFormat="1" applyFont="1" applyBorder="1" applyAlignment="1">
      <alignment horizontal="left"/>
    </xf>
    <xf numFmtId="4" fontId="79" fillId="0" borderId="23" xfId="1436" applyNumberFormat="1" applyFont="1" applyBorder="1" applyAlignment="1">
      <alignment horizontal="right" vertical="top"/>
    </xf>
    <xf numFmtId="4" fontId="78" fillId="0" borderId="23" xfId="2994" applyNumberFormat="1" applyFont="1" applyBorder="1" applyAlignment="1" applyProtection="1">
      <alignment horizontal="right" vertical="top"/>
    </xf>
    <xf numFmtId="4" fontId="77" fillId="49" borderId="38" xfId="2987" applyNumberFormat="1" applyFont="1" applyFill="1" applyBorder="1" applyAlignment="1" applyProtection="1">
      <alignment horizontal="right"/>
      <protection locked="0"/>
    </xf>
    <xf numFmtId="4" fontId="77" fillId="49" borderId="39" xfId="1908" applyNumberFormat="1" applyFont="1" applyFill="1" applyBorder="1" applyAlignment="1" applyProtection="1">
      <alignment horizontal="right"/>
      <protection locked="0"/>
    </xf>
    <xf numFmtId="4" fontId="76" fillId="40" borderId="0" xfId="0" applyNumberFormat="1" applyFont="1" applyFill="1" applyAlignment="1">
      <alignment horizontal="left"/>
    </xf>
    <xf numFmtId="4" fontId="78" fillId="0" borderId="0" xfId="1522" applyNumberFormat="1" applyFont="1" applyAlignment="1">
      <alignment horizontal="center"/>
    </xf>
    <xf numFmtId="4" fontId="78" fillId="40" borderId="39" xfId="0" applyNumberFormat="1" applyFont="1" applyFill="1" applyBorder="1" applyAlignment="1">
      <alignment horizontal="center" wrapText="1"/>
    </xf>
    <xf numFmtId="4" fontId="77" fillId="0" borderId="0" xfId="2987" applyNumberFormat="1" applyFont="1" applyBorder="1" applyAlignment="1" applyProtection="1">
      <alignment horizontal="center"/>
    </xf>
    <xf numFmtId="4" fontId="77" fillId="48" borderId="0" xfId="0" applyNumberFormat="1" applyFont="1" applyFill="1" applyAlignment="1">
      <alignment horizontal="right"/>
    </xf>
    <xf numFmtId="4" fontId="77" fillId="0" borderId="40" xfId="0" applyNumberFormat="1" applyFont="1" applyBorder="1"/>
    <xf numFmtId="4" fontId="75" fillId="0" borderId="24" xfId="0" applyNumberFormat="1" applyFont="1" applyBorder="1"/>
    <xf numFmtId="4" fontId="77" fillId="0" borderId="24" xfId="0" applyNumberFormat="1" applyFont="1" applyBorder="1"/>
    <xf numFmtId="4" fontId="77" fillId="0" borderId="24" xfId="0" applyNumberFormat="1" applyFont="1" applyBorder="1" applyAlignment="1">
      <alignment horizontal="right"/>
    </xf>
    <xf numFmtId="4" fontId="77" fillId="0" borderId="25" xfId="0" applyNumberFormat="1" applyFont="1" applyBorder="1"/>
    <xf numFmtId="4" fontId="77" fillId="0" borderId="40" xfId="0" applyNumberFormat="1" applyFont="1" applyBorder="1" applyAlignment="1">
      <alignment horizontal="right"/>
    </xf>
    <xf numFmtId="4" fontId="77" fillId="0" borderId="25" xfId="0" applyNumberFormat="1" applyFont="1" applyBorder="1" applyAlignment="1">
      <alignment horizontal="right"/>
    </xf>
    <xf numFmtId="4" fontId="76" fillId="49" borderId="39" xfId="1908" applyNumberFormat="1" applyFont="1" applyFill="1" applyBorder="1" applyAlignment="1" applyProtection="1">
      <alignment horizontal="right"/>
      <protection locked="0"/>
    </xf>
    <xf numFmtId="4" fontId="96" fillId="0" borderId="29" xfId="1908" applyNumberFormat="1" applyFont="1" applyBorder="1"/>
    <xf numFmtId="4" fontId="77" fillId="0" borderId="0" xfId="1522" applyNumberFormat="1" applyFont="1"/>
    <xf numFmtId="4" fontId="76" fillId="40" borderId="0" xfId="1436" applyNumberFormat="1" applyFont="1" applyFill="1" applyAlignment="1" applyProtection="1">
      <alignment horizontal="left"/>
      <protection locked="0"/>
    </xf>
    <xf numFmtId="4" fontId="76" fillId="40" borderId="0" xfId="1436" applyNumberFormat="1" applyFont="1" applyFill="1" applyAlignment="1">
      <alignment horizontal="left"/>
    </xf>
    <xf numFmtId="4" fontId="78" fillId="40" borderId="38" xfId="1436" applyNumberFormat="1" applyFont="1" applyFill="1" applyBorder="1" applyAlignment="1">
      <alignment horizontal="center" wrapText="1"/>
    </xf>
    <xf numFmtId="4" fontId="77" fillId="0" borderId="35" xfId="1436" applyNumberFormat="1" applyFont="1" applyBorder="1"/>
    <xf numFmtId="4" fontId="77" fillId="0" borderId="24" xfId="1436" applyNumberFormat="1" applyFont="1" applyBorder="1"/>
    <xf numFmtId="4" fontId="77" fillId="0" borderId="25" xfId="1436" applyNumberFormat="1" applyFont="1" applyBorder="1"/>
    <xf numFmtId="4" fontId="77" fillId="0" borderId="0" xfId="1436" applyNumberFormat="1" applyFont="1"/>
    <xf numFmtId="4" fontId="75" fillId="0" borderId="35" xfId="1436" applyNumberFormat="1" applyFont="1" applyBorder="1"/>
    <xf numFmtId="4" fontId="75" fillId="0" borderId="24" xfId="1436" applyNumberFormat="1" applyFont="1" applyBorder="1"/>
    <xf numFmtId="4" fontId="75" fillId="0" borderId="25" xfId="1436" applyNumberFormat="1" applyFont="1" applyBorder="1"/>
    <xf numFmtId="4" fontId="77" fillId="49" borderId="25" xfId="1436" applyNumberFormat="1" applyFont="1" applyFill="1" applyBorder="1" applyProtection="1">
      <protection locked="0"/>
    </xf>
    <xf numFmtId="4" fontId="75" fillId="0" borderId="0" xfId="1436" applyNumberFormat="1" applyFont="1" applyAlignment="1">
      <alignment horizontal="center"/>
    </xf>
    <xf numFmtId="4" fontId="77" fillId="0" borderId="35" xfId="0" applyNumberFormat="1" applyFont="1" applyBorder="1"/>
    <xf numFmtId="4" fontId="77" fillId="49" borderId="38" xfId="0" applyNumberFormat="1" applyFont="1" applyFill="1" applyBorder="1" applyProtection="1">
      <protection locked="0"/>
    </xf>
    <xf numFmtId="4" fontId="77" fillId="0" borderId="38" xfId="0" applyNumberFormat="1" applyFont="1" applyBorder="1"/>
    <xf numFmtId="4" fontId="76" fillId="49" borderId="38" xfId="0" applyNumberFormat="1" applyFont="1" applyFill="1" applyBorder="1" applyProtection="1">
      <protection locked="0"/>
    </xf>
    <xf numFmtId="4" fontId="83" fillId="46" borderId="38" xfId="0" applyNumberFormat="1" applyFont="1" applyFill="1" applyBorder="1"/>
    <xf numFmtId="4" fontId="83" fillId="49" borderId="38" xfId="0" applyNumberFormat="1" applyFont="1" applyFill="1" applyBorder="1" applyProtection="1">
      <protection locked="0"/>
    </xf>
    <xf numFmtId="4" fontId="83" fillId="46" borderId="0" xfId="0" applyNumberFormat="1" applyFont="1" applyFill="1"/>
    <xf numFmtId="4" fontId="77" fillId="46" borderId="38" xfId="0" applyNumberFormat="1" applyFont="1" applyFill="1" applyBorder="1"/>
    <xf numFmtId="4" fontId="77" fillId="46" borderId="27" xfId="0" applyNumberFormat="1" applyFont="1" applyFill="1" applyBorder="1"/>
    <xf numFmtId="4" fontId="77" fillId="46" borderId="26" xfId="0" applyNumberFormat="1" applyFont="1" applyFill="1" applyBorder="1"/>
    <xf numFmtId="4" fontId="83" fillId="46" borderId="38" xfId="0" applyNumberFormat="1" applyFont="1" applyFill="1" applyBorder="1" applyAlignment="1">
      <alignment wrapText="1"/>
    </xf>
    <xf numFmtId="4" fontId="86" fillId="46" borderId="0" xfId="0" applyNumberFormat="1" applyFont="1" applyFill="1"/>
    <xf numFmtId="4" fontId="77" fillId="46" borderId="38" xfId="0" applyNumberFormat="1" applyFont="1" applyFill="1" applyBorder="1" applyAlignment="1">
      <alignment wrapText="1"/>
    </xf>
    <xf numFmtId="4" fontId="77" fillId="46" borderId="0" xfId="0" applyNumberFormat="1" applyFont="1" applyFill="1"/>
    <xf numFmtId="4" fontId="77" fillId="0" borderId="21" xfId="1908" applyNumberFormat="1" applyFont="1" applyBorder="1" applyAlignment="1">
      <alignment horizontal="right"/>
    </xf>
    <xf numFmtId="4" fontId="77" fillId="49" borderId="21" xfId="1908" applyNumberFormat="1" applyFont="1" applyFill="1" applyBorder="1" applyAlignment="1" applyProtection="1">
      <alignment horizontal="right"/>
      <protection locked="0"/>
    </xf>
    <xf numFmtId="4" fontId="89" fillId="0" borderId="38" xfId="0" applyNumberFormat="1" applyFont="1" applyBorder="1" applyAlignment="1">
      <alignment vertical="center" wrapText="1"/>
    </xf>
    <xf numFmtId="4" fontId="80" fillId="0" borderId="38" xfId="0" applyNumberFormat="1" applyFont="1" applyBorder="1" applyAlignment="1">
      <alignment vertical="center" wrapText="1"/>
    </xf>
    <xf numFmtId="0" fontId="78" fillId="44" borderId="18" xfId="0" applyFont="1" applyFill="1" applyBorder="1" applyAlignment="1">
      <alignment horizontal="center" vertical="center"/>
    </xf>
    <xf numFmtId="0" fontId="77" fillId="0" borderId="20" xfId="0" applyFont="1" applyBorder="1" applyAlignment="1">
      <alignment vertical="center"/>
    </xf>
    <xf numFmtId="0" fontId="78" fillId="44" borderId="30" xfId="0" applyFont="1" applyFill="1" applyBorder="1" applyAlignment="1">
      <alignment horizontal="left" vertical="center"/>
    </xf>
    <xf numFmtId="0" fontId="77" fillId="0" borderId="31" xfId="0" applyFont="1" applyBorder="1" applyAlignment="1">
      <alignment horizontal="left" vertical="center"/>
    </xf>
    <xf numFmtId="2" fontId="78" fillId="44" borderId="18" xfId="1522" applyNumberFormat="1" applyFont="1" applyFill="1" applyBorder="1" applyAlignment="1">
      <alignment horizontal="left" vertical="center"/>
    </xf>
    <xf numFmtId="0" fontId="78" fillId="0" borderId="20" xfId="1522" applyFont="1" applyBorder="1" applyAlignment="1">
      <alignment horizontal="left" vertical="center"/>
    </xf>
    <xf numFmtId="0" fontId="78" fillId="44" borderId="34" xfId="1522" applyFont="1" applyFill="1" applyBorder="1" applyAlignment="1">
      <alignment vertical="center" wrapText="1"/>
    </xf>
    <xf numFmtId="0" fontId="77" fillId="0" borderId="31" xfId="1522" applyFont="1" applyBorder="1" applyAlignment="1">
      <alignment vertical="center" wrapText="1"/>
    </xf>
    <xf numFmtId="2" fontId="77" fillId="44" borderId="18" xfId="1522" applyNumberFormat="1" applyFont="1" applyFill="1" applyBorder="1" applyAlignment="1">
      <alignment horizontal="center" vertical="center"/>
    </xf>
    <xf numFmtId="0" fontId="77" fillId="0" borderId="20" xfId="1522" applyFont="1" applyBorder="1" applyAlignment="1">
      <alignment vertical="center"/>
    </xf>
    <xf numFmtId="2" fontId="78" fillId="44" borderId="18" xfId="1522" applyNumberFormat="1" applyFont="1" applyFill="1" applyBorder="1" applyAlignment="1">
      <alignment horizontal="center" vertical="center"/>
    </xf>
    <xf numFmtId="0" fontId="78" fillId="0" borderId="20" xfId="1522" applyFont="1" applyBorder="1" applyAlignment="1">
      <alignment vertical="center"/>
    </xf>
    <xf numFmtId="0" fontId="78" fillId="44" borderId="34" xfId="1522" applyFont="1" applyFill="1" applyBorder="1" applyAlignment="1">
      <alignment vertical="center"/>
    </xf>
    <xf numFmtId="0" fontId="77" fillId="0" borderId="31" xfId="1522" applyFont="1" applyBorder="1" applyAlignment="1">
      <alignment vertical="center"/>
    </xf>
    <xf numFmtId="0" fontId="78" fillId="44" borderId="18" xfId="1436" applyFont="1" applyFill="1" applyBorder="1" applyAlignment="1">
      <alignment horizontal="center" vertical="center"/>
    </xf>
    <xf numFmtId="0" fontId="86" fillId="0" borderId="20" xfId="1436" applyFont="1" applyBorder="1" applyAlignment="1">
      <alignment vertical="center"/>
    </xf>
    <xf numFmtId="0" fontId="78" fillId="44" borderId="34" xfId="1436" applyFont="1" applyFill="1" applyBorder="1" applyAlignment="1">
      <alignment vertical="center"/>
    </xf>
    <xf numFmtId="0" fontId="86" fillId="0" borderId="31" xfId="1436" applyFont="1" applyBorder="1" applyAlignment="1">
      <alignment vertical="center"/>
    </xf>
    <xf numFmtId="4" fontId="34" fillId="50" borderId="21" xfId="0" applyNumberFormat="1" applyFont="1" applyFill="1" applyBorder="1" applyAlignment="1" applyProtection="1">
      <alignment horizontal="right"/>
      <protection locked="0"/>
    </xf>
  </cellXfs>
  <cellStyles count="3043">
    <cellStyle name="_5-1-5-11-REZIDENCA-POP-VODA_PZI-sanitarni-elementi-slo" xfId="1" xr:uid="{00000000-0005-0000-0000-000000000000}"/>
    <cellStyle name="_5-2-5-11-REZIDENCA-Popisi-OH-slo" xfId="2" xr:uid="{00000000-0005-0000-0000-000001000000}"/>
    <cellStyle name="_5-3-5-11-REZIDENCA-POP-KLIMA-slo-ponudba" xfId="3" xr:uid="{00000000-0005-0000-0000-000002000000}"/>
    <cellStyle name="_LEK ME OBJEKT 10 - TRIGLAV popis paragi" xfId="4" xr:uid="{00000000-0005-0000-0000-000003000000}"/>
    <cellStyle name="_P233, LEK Lj. Ampule korak 6, Para in zbiranje kondenzata g. Alojzij Šuštar" xfId="5" xr:uid="{00000000-0005-0000-0000-000004000000}"/>
    <cellStyle name="_P233A LEK LJ. ampule korak 6 , para in kondenzat ILLJFA-7S1302A-popisTT_PI3_KDZ 16.11.2010 g.Alojzij Šuštar" xfId="6" xr:uid="{00000000-0005-0000-0000-000005000000}"/>
    <cellStyle name="_P234, LEK Lj. Ampule korak 6, Ogrevna voda 85-65°C g. Alojzij Šuštar" xfId="7" xr:uid="{00000000-0005-0000-0000-000006000000}"/>
    <cellStyle name="_P234, LEK Lj. ampule korak 6,ogrevna voda 85-65°C 85ILLJFA-7S1302A-popisTT_VO 15.11.2010 g.Alojzij Šuštar" xfId="8" xr:uid="{00000000-0005-0000-0000-000007000000}"/>
    <cellStyle name="_P234_L~1" xfId="9" xr:uid="{00000000-0005-0000-0000-000008000000}"/>
    <cellStyle name="_P60,  odduhe objekt 16, LEK Mengeš (popis Andrej Paragi)" xfId="10" xr:uid="{00000000-0005-0000-0000-000009000000}"/>
    <cellStyle name="_Popis materiala in del_L8_9_CIP_paragi (1)" xfId="11" xr:uid="{00000000-0005-0000-0000-00000A000000}"/>
    <cellStyle name="_PORT PARA PZI popis - strojni del-paragimont" xfId="12" xr:uid="{00000000-0005-0000-0000-00000B000000}"/>
    <cellStyle name="_Razpis tehnoloških in črnih  instalacij_MDC" xfId="13" xr:uid="{00000000-0005-0000-0000-00000C000000}"/>
    <cellStyle name="_Razpis_Kondenzacijska naprava_cevovodi_TEHNOLOGIJA (ID 1650)" xfId="14" xr:uid="{00000000-0005-0000-0000-00000D000000}"/>
    <cellStyle name="_SGN LEK_PZR-popis-elektro del_rev1" xfId="15" xr:uid="{00000000-0005-0000-0000-00000E000000}"/>
    <cellStyle name="20 % – Poudarek1 2" xfId="16" xr:uid="{00000000-0005-0000-0000-00000F000000}"/>
    <cellStyle name="20 % – Poudarek1 2 2" xfId="17" xr:uid="{00000000-0005-0000-0000-000010000000}"/>
    <cellStyle name="20 % – Poudarek1 3" xfId="18" xr:uid="{00000000-0005-0000-0000-000011000000}"/>
    <cellStyle name="20 % – Poudarek2 2" xfId="19" xr:uid="{00000000-0005-0000-0000-000012000000}"/>
    <cellStyle name="20 % – Poudarek2 2 2" xfId="20" xr:uid="{00000000-0005-0000-0000-000013000000}"/>
    <cellStyle name="20 % – Poudarek2 3" xfId="21" xr:uid="{00000000-0005-0000-0000-000014000000}"/>
    <cellStyle name="20 % – Poudarek3 2" xfId="22" xr:uid="{00000000-0005-0000-0000-000015000000}"/>
    <cellStyle name="20 % – Poudarek3 2 2" xfId="23" xr:uid="{00000000-0005-0000-0000-000016000000}"/>
    <cellStyle name="20 % – Poudarek3 3" xfId="24" xr:uid="{00000000-0005-0000-0000-000017000000}"/>
    <cellStyle name="20 % – Poudarek4 2" xfId="25" xr:uid="{00000000-0005-0000-0000-000018000000}"/>
    <cellStyle name="20 % – Poudarek4 2 2" xfId="26" xr:uid="{00000000-0005-0000-0000-000019000000}"/>
    <cellStyle name="20 % – Poudarek4 3" xfId="27" xr:uid="{00000000-0005-0000-0000-00001A000000}"/>
    <cellStyle name="20 % – Poudarek5 2" xfId="28" xr:uid="{00000000-0005-0000-0000-00001B000000}"/>
    <cellStyle name="20 % – Poudarek5 3" xfId="29" xr:uid="{00000000-0005-0000-0000-00001C000000}"/>
    <cellStyle name="20 % – Poudarek6 2" xfId="30" xr:uid="{00000000-0005-0000-0000-00001D000000}"/>
    <cellStyle name="20 % – Poudarek6 2 2" xfId="31" xr:uid="{00000000-0005-0000-0000-00001E000000}"/>
    <cellStyle name="20 % – Poudarek6 3" xfId="32" xr:uid="{00000000-0005-0000-0000-00001F000000}"/>
    <cellStyle name="20% - Accent1 2" xfId="33" xr:uid="{00000000-0005-0000-0000-000020000000}"/>
    <cellStyle name="20% - Accent1 3" xfId="34" xr:uid="{00000000-0005-0000-0000-000021000000}"/>
    <cellStyle name="20% - Accent2 2" xfId="35" xr:uid="{00000000-0005-0000-0000-000022000000}"/>
    <cellStyle name="20% - Accent2 3" xfId="36" xr:uid="{00000000-0005-0000-0000-000023000000}"/>
    <cellStyle name="20% - Accent3 2" xfId="37" xr:uid="{00000000-0005-0000-0000-000024000000}"/>
    <cellStyle name="20% - Accent3 3" xfId="38" xr:uid="{00000000-0005-0000-0000-000025000000}"/>
    <cellStyle name="20% - Accent4 2" xfId="39" xr:uid="{00000000-0005-0000-0000-000026000000}"/>
    <cellStyle name="20% - Accent4 3" xfId="40" xr:uid="{00000000-0005-0000-0000-000027000000}"/>
    <cellStyle name="20% - Accent5 2" xfId="41" xr:uid="{00000000-0005-0000-0000-000028000000}"/>
    <cellStyle name="20% - Accent6 2" xfId="42" xr:uid="{00000000-0005-0000-0000-000029000000}"/>
    <cellStyle name="20% - Accent6 3" xfId="43" xr:uid="{00000000-0005-0000-0000-00002A000000}"/>
    <cellStyle name="40 % – Poudarek1 2" xfId="44" xr:uid="{00000000-0005-0000-0000-00002B000000}"/>
    <cellStyle name="40 % – Poudarek1 2 2" xfId="45" xr:uid="{00000000-0005-0000-0000-00002C000000}"/>
    <cellStyle name="40 % – Poudarek1 3" xfId="46" xr:uid="{00000000-0005-0000-0000-00002D000000}"/>
    <cellStyle name="40 % – Poudarek2 2" xfId="47" xr:uid="{00000000-0005-0000-0000-00002E000000}"/>
    <cellStyle name="40 % – Poudarek2 3" xfId="48" xr:uid="{00000000-0005-0000-0000-00002F000000}"/>
    <cellStyle name="40 % – Poudarek3 2" xfId="49" xr:uid="{00000000-0005-0000-0000-000030000000}"/>
    <cellStyle name="40 % – Poudarek3 2 2" xfId="50" xr:uid="{00000000-0005-0000-0000-000031000000}"/>
    <cellStyle name="40 % – Poudarek3 3" xfId="51" xr:uid="{00000000-0005-0000-0000-000032000000}"/>
    <cellStyle name="40 % – Poudarek4 2" xfId="52" xr:uid="{00000000-0005-0000-0000-000033000000}"/>
    <cellStyle name="40 % – Poudarek4 2 2" xfId="53" xr:uid="{00000000-0005-0000-0000-000034000000}"/>
    <cellStyle name="40 % – Poudarek4 3" xfId="54" xr:uid="{00000000-0005-0000-0000-000035000000}"/>
    <cellStyle name="40 % – Poudarek5 2" xfId="55" xr:uid="{00000000-0005-0000-0000-000036000000}"/>
    <cellStyle name="40 % – Poudarek5 2 2" xfId="56" xr:uid="{00000000-0005-0000-0000-000037000000}"/>
    <cellStyle name="40 % – Poudarek5 3" xfId="57" xr:uid="{00000000-0005-0000-0000-000038000000}"/>
    <cellStyle name="40 % – Poudarek6 2" xfId="58" xr:uid="{00000000-0005-0000-0000-000039000000}"/>
    <cellStyle name="40 % – Poudarek6 2 2" xfId="59" xr:uid="{00000000-0005-0000-0000-00003A000000}"/>
    <cellStyle name="40 % – Poudarek6 3" xfId="60" xr:uid="{00000000-0005-0000-0000-00003B000000}"/>
    <cellStyle name="40% - Accent1 2" xfId="61" xr:uid="{00000000-0005-0000-0000-00003C000000}"/>
    <cellStyle name="40% - Accent1 3" xfId="62" xr:uid="{00000000-0005-0000-0000-00003D000000}"/>
    <cellStyle name="40% - Accent2 2" xfId="63" xr:uid="{00000000-0005-0000-0000-00003E000000}"/>
    <cellStyle name="40% - Accent3 2" xfId="64" xr:uid="{00000000-0005-0000-0000-00003F000000}"/>
    <cellStyle name="40% - Accent3 3" xfId="65" xr:uid="{00000000-0005-0000-0000-000040000000}"/>
    <cellStyle name="40% - Accent4 2" xfId="66" xr:uid="{00000000-0005-0000-0000-000041000000}"/>
    <cellStyle name="40% - Accent4 3" xfId="67" xr:uid="{00000000-0005-0000-0000-000042000000}"/>
    <cellStyle name="40% - Accent5 2" xfId="68" xr:uid="{00000000-0005-0000-0000-000043000000}"/>
    <cellStyle name="40% - Accent5 3" xfId="69" xr:uid="{00000000-0005-0000-0000-000044000000}"/>
    <cellStyle name="40% - Accent6 2" xfId="70" xr:uid="{00000000-0005-0000-0000-000045000000}"/>
    <cellStyle name="40% - Accent6 3" xfId="71" xr:uid="{00000000-0005-0000-0000-000046000000}"/>
    <cellStyle name="60 % – Poudarek1 2" xfId="72" xr:uid="{00000000-0005-0000-0000-000047000000}"/>
    <cellStyle name="60 % – Poudarek1 2 2" xfId="73" xr:uid="{00000000-0005-0000-0000-000048000000}"/>
    <cellStyle name="60 % – Poudarek1 3" xfId="74" xr:uid="{00000000-0005-0000-0000-000049000000}"/>
    <cellStyle name="60 % – Poudarek2 2" xfId="75" xr:uid="{00000000-0005-0000-0000-00004A000000}"/>
    <cellStyle name="60 % – Poudarek2 2 2" xfId="76" xr:uid="{00000000-0005-0000-0000-00004B000000}"/>
    <cellStyle name="60 % – Poudarek2 3" xfId="77" xr:uid="{00000000-0005-0000-0000-00004C000000}"/>
    <cellStyle name="60 % – Poudarek3 2" xfId="78" xr:uid="{00000000-0005-0000-0000-00004D000000}"/>
    <cellStyle name="60 % – Poudarek3 2 2" xfId="79" xr:uid="{00000000-0005-0000-0000-00004E000000}"/>
    <cellStyle name="60 % – Poudarek3 3" xfId="80" xr:uid="{00000000-0005-0000-0000-00004F000000}"/>
    <cellStyle name="60 % – Poudarek4 2" xfId="81" xr:uid="{00000000-0005-0000-0000-000050000000}"/>
    <cellStyle name="60 % – Poudarek4 2 2" xfId="82" xr:uid="{00000000-0005-0000-0000-000051000000}"/>
    <cellStyle name="60 % – Poudarek4 3" xfId="83" xr:uid="{00000000-0005-0000-0000-000052000000}"/>
    <cellStyle name="60 % – Poudarek5 2" xfId="84" xr:uid="{00000000-0005-0000-0000-000053000000}"/>
    <cellStyle name="60 % – Poudarek5 2 2" xfId="85" xr:uid="{00000000-0005-0000-0000-000054000000}"/>
    <cellStyle name="60 % – Poudarek5 3" xfId="86" xr:uid="{00000000-0005-0000-0000-000055000000}"/>
    <cellStyle name="60 % – Poudarek6 2" xfId="87" xr:uid="{00000000-0005-0000-0000-000056000000}"/>
    <cellStyle name="60 % – Poudarek6 2 2" xfId="88" xr:uid="{00000000-0005-0000-0000-000057000000}"/>
    <cellStyle name="60 % – Poudarek6 3" xfId="89" xr:uid="{00000000-0005-0000-0000-000058000000}"/>
    <cellStyle name="60% - Accent1 2" xfId="90" xr:uid="{00000000-0005-0000-0000-000059000000}"/>
    <cellStyle name="60% - Accent1 3" xfId="91" xr:uid="{00000000-0005-0000-0000-00005A000000}"/>
    <cellStyle name="60% - Accent2 2" xfId="92" xr:uid="{00000000-0005-0000-0000-00005B000000}"/>
    <cellStyle name="60% - Accent2 3" xfId="93" xr:uid="{00000000-0005-0000-0000-00005C000000}"/>
    <cellStyle name="60% - Accent3 2" xfId="94" xr:uid="{00000000-0005-0000-0000-00005D000000}"/>
    <cellStyle name="60% - Accent3 3" xfId="95" xr:uid="{00000000-0005-0000-0000-00005E000000}"/>
    <cellStyle name="60% - Accent4 2" xfId="96" xr:uid="{00000000-0005-0000-0000-00005F000000}"/>
    <cellStyle name="60% - Accent4 3" xfId="97" xr:uid="{00000000-0005-0000-0000-000060000000}"/>
    <cellStyle name="60% - Accent5 2" xfId="98" xr:uid="{00000000-0005-0000-0000-000061000000}"/>
    <cellStyle name="60% - Accent5 3" xfId="99" xr:uid="{00000000-0005-0000-0000-000062000000}"/>
    <cellStyle name="60% - Accent6 2" xfId="100" xr:uid="{00000000-0005-0000-0000-000063000000}"/>
    <cellStyle name="60% - Accent6 3" xfId="101" xr:uid="{00000000-0005-0000-0000-000064000000}"/>
    <cellStyle name="Accent1 - 20%" xfId="102" xr:uid="{00000000-0005-0000-0000-000065000000}"/>
    <cellStyle name="Accent1 - 40%" xfId="103" xr:uid="{00000000-0005-0000-0000-000066000000}"/>
    <cellStyle name="Accent1 - 60%" xfId="104" xr:uid="{00000000-0005-0000-0000-000067000000}"/>
    <cellStyle name="Accent1 2" xfId="105" xr:uid="{00000000-0005-0000-0000-000068000000}"/>
    <cellStyle name="Accent1 3" xfId="106" xr:uid="{00000000-0005-0000-0000-000069000000}"/>
    <cellStyle name="Accent2 - 20%" xfId="107" xr:uid="{00000000-0005-0000-0000-00006A000000}"/>
    <cellStyle name="Accent2 - 40%" xfId="108" xr:uid="{00000000-0005-0000-0000-00006B000000}"/>
    <cellStyle name="Accent2 - 60%" xfId="109" xr:uid="{00000000-0005-0000-0000-00006C000000}"/>
    <cellStyle name="Accent2 2" xfId="110" xr:uid="{00000000-0005-0000-0000-00006D000000}"/>
    <cellStyle name="Accent2 3" xfId="111" xr:uid="{00000000-0005-0000-0000-00006E000000}"/>
    <cellStyle name="Accent3 - 20%" xfId="112" xr:uid="{00000000-0005-0000-0000-00006F000000}"/>
    <cellStyle name="Accent3 - 40%" xfId="113" xr:uid="{00000000-0005-0000-0000-000070000000}"/>
    <cellStyle name="Accent3 - 60%" xfId="114" xr:uid="{00000000-0005-0000-0000-000071000000}"/>
    <cellStyle name="Accent3 2" xfId="115" xr:uid="{00000000-0005-0000-0000-000072000000}"/>
    <cellStyle name="Accent3 3" xfId="116" xr:uid="{00000000-0005-0000-0000-000073000000}"/>
    <cellStyle name="Accent4 - 20%" xfId="117" xr:uid="{00000000-0005-0000-0000-000074000000}"/>
    <cellStyle name="Accent4 - 40%" xfId="118" xr:uid="{00000000-0005-0000-0000-000075000000}"/>
    <cellStyle name="Accent4 - 60%" xfId="119" xr:uid="{00000000-0005-0000-0000-000076000000}"/>
    <cellStyle name="Accent4 2" xfId="120" xr:uid="{00000000-0005-0000-0000-000077000000}"/>
    <cellStyle name="Accent4 3" xfId="121" xr:uid="{00000000-0005-0000-0000-000078000000}"/>
    <cellStyle name="Accent5 - 20%" xfId="122" xr:uid="{00000000-0005-0000-0000-000079000000}"/>
    <cellStyle name="Accent5 - 40%" xfId="123" xr:uid="{00000000-0005-0000-0000-00007A000000}"/>
    <cellStyle name="Accent5 - 60%" xfId="124" xr:uid="{00000000-0005-0000-0000-00007B000000}"/>
    <cellStyle name="Accent5 2" xfId="125" xr:uid="{00000000-0005-0000-0000-00007C000000}"/>
    <cellStyle name="Accent6 - 20%" xfId="126" xr:uid="{00000000-0005-0000-0000-00007D000000}"/>
    <cellStyle name="Accent6 - 40%" xfId="127" xr:uid="{00000000-0005-0000-0000-00007E000000}"/>
    <cellStyle name="Accent6 - 60%" xfId="128" xr:uid="{00000000-0005-0000-0000-00007F000000}"/>
    <cellStyle name="Accent6 2" xfId="129" xr:uid="{00000000-0005-0000-0000-000080000000}"/>
    <cellStyle name="Accent6 3" xfId="130" xr:uid="{00000000-0005-0000-0000-000081000000}"/>
    <cellStyle name="Bad 2" xfId="131" xr:uid="{00000000-0005-0000-0000-000082000000}"/>
    <cellStyle name="Bad 3" xfId="132" xr:uid="{00000000-0005-0000-0000-000083000000}"/>
    <cellStyle name="Calculation 2" xfId="133" xr:uid="{00000000-0005-0000-0000-000084000000}"/>
    <cellStyle name="Calculation 3" xfId="134" xr:uid="{00000000-0005-0000-0000-000085000000}"/>
    <cellStyle name="Check Cell 2" xfId="135" xr:uid="{00000000-0005-0000-0000-000086000000}"/>
    <cellStyle name="Comma 2" xfId="136" xr:uid="{00000000-0005-0000-0000-000087000000}"/>
    <cellStyle name="Comma 3" xfId="137" xr:uid="{00000000-0005-0000-0000-000088000000}"/>
    <cellStyle name="Comma 4" xfId="138" xr:uid="{00000000-0005-0000-0000-000089000000}"/>
    <cellStyle name="Comma 5" xfId="139" xr:uid="{00000000-0005-0000-0000-00008A000000}"/>
    <cellStyle name="Comma 6" xfId="140" xr:uid="{00000000-0005-0000-0000-00008B000000}"/>
    <cellStyle name="Comma_Sheet1" xfId="141" xr:uid="{00000000-0005-0000-0000-00008C000000}"/>
    <cellStyle name="Comma0" xfId="142" xr:uid="{00000000-0005-0000-0000-00008D000000}"/>
    <cellStyle name="Comma0 10" xfId="143" xr:uid="{00000000-0005-0000-0000-00008E000000}"/>
    <cellStyle name="Comma0 11" xfId="144" xr:uid="{00000000-0005-0000-0000-00008F000000}"/>
    <cellStyle name="Comma0 12" xfId="145" xr:uid="{00000000-0005-0000-0000-000090000000}"/>
    <cellStyle name="Comma0 13" xfId="146" xr:uid="{00000000-0005-0000-0000-000091000000}"/>
    <cellStyle name="Comma0 14" xfId="147" xr:uid="{00000000-0005-0000-0000-000092000000}"/>
    <cellStyle name="Comma0 15" xfId="148" xr:uid="{00000000-0005-0000-0000-000093000000}"/>
    <cellStyle name="Comma0 16" xfId="149" xr:uid="{00000000-0005-0000-0000-000094000000}"/>
    <cellStyle name="Comma0 17" xfId="150" xr:uid="{00000000-0005-0000-0000-000095000000}"/>
    <cellStyle name="Comma0 18" xfId="151" xr:uid="{00000000-0005-0000-0000-000096000000}"/>
    <cellStyle name="Comma0 19" xfId="152" xr:uid="{00000000-0005-0000-0000-000097000000}"/>
    <cellStyle name="Comma0 2" xfId="153" xr:uid="{00000000-0005-0000-0000-000098000000}"/>
    <cellStyle name="Comma0 2 10" xfId="154" xr:uid="{00000000-0005-0000-0000-000099000000}"/>
    <cellStyle name="Comma0 2 11" xfId="155" xr:uid="{00000000-0005-0000-0000-00009A000000}"/>
    <cellStyle name="Comma0 2 12" xfId="156" xr:uid="{00000000-0005-0000-0000-00009B000000}"/>
    <cellStyle name="Comma0 2 13" xfId="157" xr:uid="{00000000-0005-0000-0000-00009C000000}"/>
    <cellStyle name="Comma0 2 14" xfId="158" xr:uid="{00000000-0005-0000-0000-00009D000000}"/>
    <cellStyle name="Comma0 2 15" xfId="159" xr:uid="{00000000-0005-0000-0000-00009E000000}"/>
    <cellStyle name="Comma0 2 16" xfId="160" xr:uid="{00000000-0005-0000-0000-00009F000000}"/>
    <cellStyle name="Comma0 2 17" xfId="161" xr:uid="{00000000-0005-0000-0000-0000A0000000}"/>
    <cellStyle name="Comma0 2 18" xfId="162" xr:uid="{00000000-0005-0000-0000-0000A1000000}"/>
    <cellStyle name="Comma0 2 19" xfId="163" xr:uid="{00000000-0005-0000-0000-0000A2000000}"/>
    <cellStyle name="Comma0 2 2" xfId="164" xr:uid="{00000000-0005-0000-0000-0000A3000000}"/>
    <cellStyle name="Comma0 2 2 2" xfId="165" xr:uid="{00000000-0005-0000-0000-0000A4000000}"/>
    <cellStyle name="Comma0 2 2 3" xfId="166" xr:uid="{00000000-0005-0000-0000-0000A5000000}"/>
    <cellStyle name="Comma0 2 20" xfId="167" xr:uid="{00000000-0005-0000-0000-0000A6000000}"/>
    <cellStyle name="Comma0 2 21" xfId="168" xr:uid="{00000000-0005-0000-0000-0000A7000000}"/>
    <cellStyle name="Comma0 2 22" xfId="169" xr:uid="{00000000-0005-0000-0000-0000A8000000}"/>
    <cellStyle name="Comma0 2 23" xfId="170" xr:uid="{00000000-0005-0000-0000-0000A9000000}"/>
    <cellStyle name="Comma0 2 24" xfId="171" xr:uid="{00000000-0005-0000-0000-0000AA000000}"/>
    <cellStyle name="Comma0 2 25" xfId="172" xr:uid="{00000000-0005-0000-0000-0000AB000000}"/>
    <cellStyle name="Comma0 2 3" xfId="173" xr:uid="{00000000-0005-0000-0000-0000AC000000}"/>
    <cellStyle name="Comma0 2 4" xfId="174" xr:uid="{00000000-0005-0000-0000-0000AD000000}"/>
    <cellStyle name="Comma0 2 5" xfId="175" xr:uid="{00000000-0005-0000-0000-0000AE000000}"/>
    <cellStyle name="Comma0 2 6" xfId="176" xr:uid="{00000000-0005-0000-0000-0000AF000000}"/>
    <cellStyle name="Comma0 2 7" xfId="177" xr:uid="{00000000-0005-0000-0000-0000B0000000}"/>
    <cellStyle name="Comma0 2 8" xfId="178" xr:uid="{00000000-0005-0000-0000-0000B1000000}"/>
    <cellStyle name="Comma0 2 9" xfId="179" xr:uid="{00000000-0005-0000-0000-0000B2000000}"/>
    <cellStyle name="Comma0 20" xfId="180" xr:uid="{00000000-0005-0000-0000-0000B3000000}"/>
    <cellStyle name="Comma0 21" xfId="181" xr:uid="{00000000-0005-0000-0000-0000B4000000}"/>
    <cellStyle name="Comma0 22" xfId="182" xr:uid="{00000000-0005-0000-0000-0000B5000000}"/>
    <cellStyle name="Comma0 23" xfId="183" xr:uid="{00000000-0005-0000-0000-0000B6000000}"/>
    <cellStyle name="Comma0 24" xfId="184" xr:uid="{00000000-0005-0000-0000-0000B7000000}"/>
    <cellStyle name="Comma0 25" xfId="185" xr:uid="{00000000-0005-0000-0000-0000B8000000}"/>
    <cellStyle name="Comma0 26" xfId="186" xr:uid="{00000000-0005-0000-0000-0000B9000000}"/>
    <cellStyle name="Comma0 27" xfId="187" xr:uid="{00000000-0005-0000-0000-0000BA000000}"/>
    <cellStyle name="Comma0 28" xfId="188" xr:uid="{00000000-0005-0000-0000-0000BB000000}"/>
    <cellStyle name="Comma0 29" xfId="189" xr:uid="{00000000-0005-0000-0000-0000BC000000}"/>
    <cellStyle name="Comma0 3" xfId="190" xr:uid="{00000000-0005-0000-0000-0000BD000000}"/>
    <cellStyle name="Comma0 30" xfId="191" xr:uid="{00000000-0005-0000-0000-0000BE000000}"/>
    <cellStyle name="Comma0 4" xfId="192" xr:uid="{00000000-0005-0000-0000-0000BF000000}"/>
    <cellStyle name="Comma0 5" xfId="193" xr:uid="{00000000-0005-0000-0000-0000C0000000}"/>
    <cellStyle name="Comma0 5 2" xfId="194" xr:uid="{00000000-0005-0000-0000-0000C1000000}"/>
    <cellStyle name="Comma0 6" xfId="195" xr:uid="{00000000-0005-0000-0000-0000C2000000}"/>
    <cellStyle name="Comma0 7" xfId="196" xr:uid="{00000000-0005-0000-0000-0000C3000000}"/>
    <cellStyle name="Comma0 7 10" xfId="197" xr:uid="{00000000-0005-0000-0000-0000C4000000}"/>
    <cellStyle name="Comma0 7 10 2" xfId="198" xr:uid="{00000000-0005-0000-0000-0000C5000000}"/>
    <cellStyle name="Comma0 7 10 3" xfId="199" xr:uid="{00000000-0005-0000-0000-0000C6000000}"/>
    <cellStyle name="Comma0 7 10 4" xfId="200" xr:uid="{00000000-0005-0000-0000-0000C7000000}"/>
    <cellStyle name="Comma0 7 10 5" xfId="201" xr:uid="{00000000-0005-0000-0000-0000C8000000}"/>
    <cellStyle name="Comma0 7 11" xfId="202" xr:uid="{00000000-0005-0000-0000-0000C9000000}"/>
    <cellStyle name="Comma0 7 11 2" xfId="203" xr:uid="{00000000-0005-0000-0000-0000CA000000}"/>
    <cellStyle name="Comma0 7 11 3" xfId="204" xr:uid="{00000000-0005-0000-0000-0000CB000000}"/>
    <cellStyle name="Comma0 7 11 4" xfId="205" xr:uid="{00000000-0005-0000-0000-0000CC000000}"/>
    <cellStyle name="Comma0 7 11 5" xfId="206" xr:uid="{00000000-0005-0000-0000-0000CD000000}"/>
    <cellStyle name="Comma0 7 12" xfId="207" xr:uid="{00000000-0005-0000-0000-0000CE000000}"/>
    <cellStyle name="Comma0 7 12 2" xfId="208" xr:uid="{00000000-0005-0000-0000-0000CF000000}"/>
    <cellStyle name="Comma0 7 12 3" xfId="209" xr:uid="{00000000-0005-0000-0000-0000D0000000}"/>
    <cellStyle name="Comma0 7 12 4" xfId="210" xr:uid="{00000000-0005-0000-0000-0000D1000000}"/>
    <cellStyle name="Comma0 7 12 5" xfId="211" xr:uid="{00000000-0005-0000-0000-0000D2000000}"/>
    <cellStyle name="Comma0 7 13" xfId="212" xr:uid="{00000000-0005-0000-0000-0000D3000000}"/>
    <cellStyle name="Comma0 7 13 2" xfId="213" xr:uid="{00000000-0005-0000-0000-0000D4000000}"/>
    <cellStyle name="Comma0 7 13 3" xfId="214" xr:uid="{00000000-0005-0000-0000-0000D5000000}"/>
    <cellStyle name="Comma0 7 13 4" xfId="215" xr:uid="{00000000-0005-0000-0000-0000D6000000}"/>
    <cellStyle name="Comma0 7 13 5" xfId="216" xr:uid="{00000000-0005-0000-0000-0000D7000000}"/>
    <cellStyle name="Comma0 7 14" xfId="217" xr:uid="{00000000-0005-0000-0000-0000D8000000}"/>
    <cellStyle name="Comma0 7 14 2" xfId="218" xr:uid="{00000000-0005-0000-0000-0000D9000000}"/>
    <cellStyle name="Comma0 7 14 3" xfId="219" xr:uid="{00000000-0005-0000-0000-0000DA000000}"/>
    <cellStyle name="Comma0 7 14 4" xfId="220" xr:uid="{00000000-0005-0000-0000-0000DB000000}"/>
    <cellStyle name="Comma0 7 14 5" xfId="221" xr:uid="{00000000-0005-0000-0000-0000DC000000}"/>
    <cellStyle name="Comma0 7 15" xfId="222" xr:uid="{00000000-0005-0000-0000-0000DD000000}"/>
    <cellStyle name="Comma0 7 15 2" xfId="223" xr:uid="{00000000-0005-0000-0000-0000DE000000}"/>
    <cellStyle name="Comma0 7 15 3" xfId="224" xr:uid="{00000000-0005-0000-0000-0000DF000000}"/>
    <cellStyle name="Comma0 7 15 4" xfId="225" xr:uid="{00000000-0005-0000-0000-0000E0000000}"/>
    <cellStyle name="Comma0 7 15 5" xfId="226" xr:uid="{00000000-0005-0000-0000-0000E1000000}"/>
    <cellStyle name="Comma0 7 16" xfId="227" xr:uid="{00000000-0005-0000-0000-0000E2000000}"/>
    <cellStyle name="Comma0 7 16 2" xfId="228" xr:uid="{00000000-0005-0000-0000-0000E3000000}"/>
    <cellStyle name="Comma0 7 16 3" xfId="229" xr:uid="{00000000-0005-0000-0000-0000E4000000}"/>
    <cellStyle name="Comma0 7 16 4" xfId="230" xr:uid="{00000000-0005-0000-0000-0000E5000000}"/>
    <cellStyle name="Comma0 7 16 5" xfId="231" xr:uid="{00000000-0005-0000-0000-0000E6000000}"/>
    <cellStyle name="Comma0 7 17" xfId="232" xr:uid="{00000000-0005-0000-0000-0000E7000000}"/>
    <cellStyle name="Comma0 7 17 2" xfId="233" xr:uid="{00000000-0005-0000-0000-0000E8000000}"/>
    <cellStyle name="Comma0 7 17 3" xfId="234" xr:uid="{00000000-0005-0000-0000-0000E9000000}"/>
    <cellStyle name="Comma0 7 17 4" xfId="235" xr:uid="{00000000-0005-0000-0000-0000EA000000}"/>
    <cellStyle name="Comma0 7 17 5" xfId="236" xr:uid="{00000000-0005-0000-0000-0000EB000000}"/>
    <cellStyle name="Comma0 7 18" xfId="237" xr:uid="{00000000-0005-0000-0000-0000EC000000}"/>
    <cellStyle name="Comma0 7 18 2" xfId="238" xr:uid="{00000000-0005-0000-0000-0000ED000000}"/>
    <cellStyle name="Comma0 7 18 3" xfId="239" xr:uid="{00000000-0005-0000-0000-0000EE000000}"/>
    <cellStyle name="Comma0 7 18 4" xfId="240" xr:uid="{00000000-0005-0000-0000-0000EF000000}"/>
    <cellStyle name="Comma0 7 18 5" xfId="241" xr:uid="{00000000-0005-0000-0000-0000F0000000}"/>
    <cellStyle name="Comma0 7 19" xfId="242" xr:uid="{00000000-0005-0000-0000-0000F1000000}"/>
    <cellStyle name="Comma0 7 2" xfId="243" xr:uid="{00000000-0005-0000-0000-0000F2000000}"/>
    <cellStyle name="Comma0 7 2 2" xfId="244" xr:uid="{00000000-0005-0000-0000-0000F3000000}"/>
    <cellStyle name="Comma0 7 2 3" xfId="245" xr:uid="{00000000-0005-0000-0000-0000F4000000}"/>
    <cellStyle name="Comma0 7 2 4" xfId="246" xr:uid="{00000000-0005-0000-0000-0000F5000000}"/>
    <cellStyle name="Comma0 7 2 5" xfId="247" xr:uid="{00000000-0005-0000-0000-0000F6000000}"/>
    <cellStyle name="Comma0 7 20" xfId="248" xr:uid="{00000000-0005-0000-0000-0000F7000000}"/>
    <cellStyle name="Comma0 7 21" xfId="249" xr:uid="{00000000-0005-0000-0000-0000F8000000}"/>
    <cellStyle name="Comma0 7 22" xfId="250" xr:uid="{00000000-0005-0000-0000-0000F9000000}"/>
    <cellStyle name="Comma0 7 23" xfId="251" xr:uid="{00000000-0005-0000-0000-0000FA000000}"/>
    <cellStyle name="Comma0 7 24" xfId="252" xr:uid="{00000000-0005-0000-0000-0000FB000000}"/>
    <cellStyle name="Comma0 7 25" xfId="253" xr:uid="{00000000-0005-0000-0000-0000FC000000}"/>
    <cellStyle name="Comma0 7 26" xfId="254" xr:uid="{00000000-0005-0000-0000-0000FD000000}"/>
    <cellStyle name="Comma0 7 27" xfId="255" xr:uid="{00000000-0005-0000-0000-0000FE000000}"/>
    <cellStyle name="Comma0 7 28" xfId="256" xr:uid="{00000000-0005-0000-0000-0000FF000000}"/>
    <cellStyle name="Comma0 7 29" xfId="257" xr:uid="{00000000-0005-0000-0000-000000010000}"/>
    <cellStyle name="Comma0 7 3" xfId="258" xr:uid="{00000000-0005-0000-0000-000001010000}"/>
    <cellStyle name="Comma0 7 3 2" xfId="259" xr:uid="{00000000-0005-0000-0000-000002010000}"/>
    <cellStyle name="Comma0 7 3 3" xfId="260" xr:uid="{00000000-0005-0000-0000-000003010000}"/>
    <cellStyle name="Comma0 7 3 4" xfId="261" xr:uid="{00000000-0005-0000-0000-000004010000}"/>
    <cellStyle name="Comma0 7 3 5" xfId="262" xr:uid="{00000000-0005-0000-0000-000005010000}"/>
    <cellStyle name="Comma0 7 30" xfId="263" xr:uid="{00000000-0005-0000-0000-000006010000}"/>
    <cellStyle name="Comma0 7 31" xfId="264" xr:uid="{00000000-0005-0000-0000-000007010000}"/>
    <cellStyle name="Comma0 7 32" xfId="265" xr:uid="{00000000-0005-0000-0000-000008010000}"/>
    <cellStyle name="Comma0 7 33" xfId="266" xr:uid="{00000000-0005-0000-0000-000009010000}"/>
    <cellStyle name="Comma0 7 34" xfId="267" xr:uid="{00000000-0005-0000-0000-00000A010000}"/>
    <cellStyle name="Comma0 7 35" xfId="268" xr:uid="{00000000-0005-0000-0000-00000B010000}"/>
    <cellStyle name="Comma0 7 36" xfId="269" xr:uid="{00000000-0005-0000-0000-00000C010000}"/>
    <cellStyle name="Comma0 7 37" xfId="270" xr:uid="{00000000-0005-0000-0000-00000D010000}"/>
    <cellStyle name="Comma0 7 38" xfId="271" xr:uid="{00000000-0005-0000-0000-00000E010000}"/>
    <cellStyle name="Comma0 7 39" xfId="272" xr:uid="{00000000-0005-0000-0000-00000F010000}"/>
    <cellStyle name="Comma0 7 4" xfId="273" xr:uid="{00000000-0005-0000-0000-000010010000}"/>
    <cellStyle name="Comma0 7 4 2" xfId="274" xr:uid="{00000000-0005-0000-0000-000011010000}"/>
    <cellStyle name="Comma0 7 4 3" xfId="275" xr:uid="{00000000-0005-0000-0000-000012010000}"/>
    <cellStyle name="Comma0 7 4 4" xfId="276" xr:uid="{00000000-0005-0000-0000-000013010000}"/>
    <cellStyle name="Comma0 7 4 5" xfId="277" xr:uid="{00000000-0005-0000-0000-000014010000}"/>
    <cellStyle name="Comma0 7 40" xfId="278" xr:uid="{00000000-0005-0000-0000-000015010000}"/>
    <cellStyle name="Comma0 7 41" xfId="279" xr:uid="{00000000-0005-0000-0000-000016010000}"/>
    <cellStyle name="Comma0 7 5" xfId="280" xr:uid="{00000000-0005-0000-0000-000017010000}"/>
    <cellStyle name="Comma0 7 5 2" xfId="281" xr:uid="{00000000-0005-0000-0000-000018010000}"/>
    <cellStyle name="Comma0 7 5 3" xfId="282" xr:uid="{00000000-0005-0000-0000-000019010000}"/>
    <cellStyle name="Comma0 7 5 4" xfId="283" xr:uid="{00000000-0005-0000-0000-00001A010000}"/>
    <cellStyle name="Comma0 7 5 5" xfId="284" xr:uid="{00000000-0005-0000-0000-00001B010000}"/>
    <cellStyle name="Comma0 7 6" xfId="285" xr:uid="{00000000-0005-0000-0000-00001C010000}"/>
    <cellStyle name="Comma0 7 6 2" xfId="286" xr:uid="{00000000-0005-0000-0000-00001D010000}"/>
    <cellStyle name="Comma0 7 6 3" xfId="287" xr:uid="{00000000-0005-0000-0000-00001E010000}"/>
    <cellStyle name="Comma0 7 6 4" xfId="288" xr:uid="{00000000-0005-0000-0000-00001F010000}"/>
    <cellStyle name="Comma0 7 6 5" xfId="289" xr:uid="{00000000-0005-0000-0000-000020010000}"/>
    <cellStyle name="Comma0 7 7" xfId="290" xr:uid="{00000000-0005-0000-0000-000021010000}"/>
    <cellStyle name="Comma0 7 7 2" xfId="291" xr:uid="{00000000-0005-0000-0000-000022010000}"/>
    <cellStyle name="Comma0 7 7 3" xfId="292" xr:uid="{00000000-0005-0000-0000-000023010000}"/>
    <cellStyle name="Comma0 7 7 4" xfId="293" xr:uid="{00000000-0005-0000-0000-000024010000}"/>
    <cellStyle name="Comma0 7 7 5" xfId="294" xr:uid="{00000000-0005-0000-0000-000025010000}"/>
    <cellStyle name="Comma0 7 8" xfId="295" xr:uid="{00000000-0005-0000-0000-000026010000}"/>
    <cellStyle name="Comma0 7 8 2" xfId="296" xr:uid="{00000000-0005-0000-0000-000027010000}"/>
    <cellStyle name="Comma0 7 8 3" xfId="297" xr:uid="{00000000-0005-0000-0000-000028010000}"/>
    <cellStyle name="Comma0 7 8 4" xfId="298" xr:uid="{00000000-0005-0000-0000-000029010000}"/>
    <cellStyle name="Comma0 7 8 5" xfId="299" xr:uid="{00000000-0005-0000-0000-00002A010000}"/>
    <cellStyle name="Comma0 7 9" xfId="300" xr:uid="{00000000-0005-0000-0000-00002B010000}"/>
    <cellStyle name="Comma0 7 9 2" xfId="301" xr:uid="{00000000-0005-0000-0000-00002C010000}"/>
    <cellStyle name="Comma0 7 9 3" xfId="302" xr:uid="{00000000-0005-0000-0000-00002D010000}"/>
    <cellStyle name="Comma0 7 9 4" xfId="303" xr:uid="{00000000-0005-0000-0000-00002E010000}"/>
    <cellStyle name="Comma0 7 9 5" xfId="304" xr:uid="{00000000-0005-0000-0000-00002F010000}"/>
    <cellStyle name="Comma0 8" xfId="305" xr:uid="{00000000-0005-0000-0000-000030010000}"/>
    <cellStyle name="Comma0 8 2" xfId="306" xr:uid="{00000000-0005-0000-0000-000031010000}"/>
    <cellStyle name="Comma0 8 3" xfId="307" xr:uid="{00000000-0005-0000-0000-000032010000}"/>
    <cellStyle name="Comma0 8 4" xfId="308" xr:uid="{00000000-0005-0000-0000-000033010000}"/>
    <cellStyle name="Comma0 8 5" xfId="309" xr:uid="{00000000-0005-0000-0000-000034010000}"/>
    <cellStyle name="Comma0 8 6" xfId="310" xr:uid="{00000000-0005-0000-0000-000035010000}"/>
    <cellStyle name="Comma0 8 7" xfId="311" xr:uid="{00000000-0005-0000-0000-000036010000}"/>
    <cellStyle name="Comma0 9" xfId="312" xr:uid="{00000000-0005-0000-0000-000037010000}"/>
    <cellStyle name="Comma0_Kanalizacija_popis" xfId="313" xr:uid="{00000000-0005-0000-0000-000038010000}"/>
    <cellStyle name="Currency 2" xfId="314" xr:uid="{00000000-0005-0000-0000-000039010000}"/>
    <cellStyle name="Currency0" xfId="315" xr:uid="{00000000-0005-0000-0000-00003A010000}"/>
    <cellStyle name="Currency0 10" xfId="316" xr:uid="{00000000-0005-0000-0000-00003B010000}"/>
    <cellStyle name="Currency0 11" xfId="317" xr:uid="{00000000-0005-0000-0000-00003C010000}"/>
    <cellStyle name="Currency0 12" xfId="318" xr:uid="{00000000-0005-0000-0000-00003D010000}"/>
    <cellStyle name="Currency0 13" xfId="319" xr:uid="{00000000-0005-0000-0000-00003E010000}"/>
    <cellStyle name="Currency0 14" xfId="320" xr:uid="{00000000-0005-0000-0000-00003F010000}"/>
    <cellStyle name="Currency0 15" xfId="321" xr:uid="{00000000-0005-0000-0000-000040010000}"/>
    <cellStyle name="Currency0 16" xfId="322" xr:uid="{00000000-0005-0000-0000-000041010000}"/>
    <cellStyle name="Currency0 17" xfId="323" xr:uid="{00000000-0005-0000-0000-000042010000}"/>
    <cellStyle name="Currency0 18" xfId="324" xr:uid="{00000000-0005-0000-0000-000043010000}"/>
    <cellStyle name="Currency0 19" xfId="325" xr:uid="{00000000-0005-0000-0000-000044010000}"/>
    <cellStyle name="Currency0 2" xfId="326" xr:uid="{00000000-0005-0000-0000-000045010000}"/>
    <cellStyle name="Currency0 2 10" xfId="327" xr:uid="{00000000-0005-0000-0000-000046010000}"/>
    <cellStyle name="Currency0 2 11" xfId="328" xr:uid="{00000000-0005-0000-0000-000047010000}"/>
    <cellStyle name="Currency0 2 12" xfId="329" xr:uid="{00000000-0005-0000-0000-000048010000}"/>
    <cellStyle name="Currency0 2 13" xfId="330" xr:uid="{00000000-0005-0000-0000-000049010000}"/>
    <cellStyle name="Currency0 2 14" xfId="331" xr:uid="{00000000-0005-0000-0000-00004A010000}"/>
    <cellStyle name="Currency0 2 15" xfId="332" xr:uid="{00000000-0005-0000-0000-00004B010000}"/>
    <cellStyle name="Currency0 2 16" xfId="333" xr:uid="{00000000-0005-0000-0000-00004C010000}"/>
    <cellStyle name="Currency0 2 17" xfId="334" xr:uid="{00000000-0005-0000-0000-00004D010000}"/>
    <cellStyle name="Currency0 2 18" xfId="335" xr:uid="{00000000-0005-0000-0000-00004E010000}"/>
    <cellStyle name="Currency0 2 19" xfId="336" xr:uid="{00000000-0005-0000-0000-00004F010000}"/>
    <cellStyle name="Currency0 2 2" xfId="337" xr:uid="{00000000-0005-0000-0000-000050010000}"/>
    <cellStyle name="Currency0 2 2 2" xfId="338" xr:uid="{00000000-0005-0000-0000-000051010000}"/>
    <cellStyle name="Currency0 2 2 3" xfId="339" xr:uid="{00000000-0005-0000-0000-000052010000}"/>
    <cellStyle name="Currency0 2 20" xfId="340" xr:uid="{00000000-0005-0000-0000-000053010000}"/>
    <cellStyle name="Currency0 2 21" xfId="341" xr:uid="{00000000-0005-0000-0000-000054010000}"/>
    <cellStyle name="Currency0 2 22" xfId="342" xr:uid="{00000000-0005-0000-0000-000055010000}"/>
    <cellStyle name="Currency0 2 23" xfId="343" xr:uid="{00000000-0005-0000-0000-000056010000}"/>
    <cellStyle name="Currency0 2 24" xfId="344" xr:uid="{00000000-0005-0000-0000-000057010000}"/>
    <cellStyle name="Currency0 2 25" xfId="345" xr:uid="{00000000-0005-0000-0000-000058010000}"/>
    <cellStyle name="Currency0 2 3" xfId="346" xr:uid="{00000000-0005-0000-0000-000059010000}"/>
    <cellStyle name="Currency0 2 4" xfId="347" xr:uid="{00000000-0005-0000-0000-00005A010000}"/>
    <cellStyle name="Currency0 2 5" xfId="348" xr:uid="{00000000-0005-0000-0000-00005B010000}"/>
    <cellStyle name="Currency0 2 6" xfId="349" xr:uid="{00000000-0005-0000-0000-00005C010000}"/>
    <cellStyle name="Currency0 2 7" xfId="350" xr:uid="{00000000-0005-0000-0000-00005D010000}"/>
    <cellStyle name="Currency0 2 8" xfId="351" xr:uid="{00000000-0005-0000-0000-00005E010000}"/>
    <cellStyle name="Currency0 2 9" xfId="352" xr:uid="{00000000-0005-0000-0000-00005F010000}"/>
    <cellStyle name="Currency0 20" xfId="353" xr:uid="{00000000-0005-0000-0000-000060010000}"/>
    <cellStyle name="Currency0 21" xfId="354" xr:uid="{00000000-0005-0000-0000-000061010000}"/>
    <cellStyle name="Currency0 22" xfId="355" xr:uid="{00000000-0005-0000-0000-000062010000}"/>
    <cellStyle name="Currency0 23" xfId="356" xr:uid="{00000000-0005-0000-0000-000063010000}"/>
    <cellStyle name="Currency0 24" xfId="357" xr:uid="{00000000-0005-0000-0000-000064010000}"/>
    <cellStyle name="Currency0 25" xfId="358" xr:uid="{00000000-0005-0000-0000-000065010000}"/>
    <cellStyle name="Currency0 26" xfId="359" xr:uid="{00000000-0005-0000-0000-000066010000}"/>
    <cellStyle name="Currency0 27" xfId="360" xr:uid="{00000000-0005-0000-0000-000067010000}"/>
    <cellStyle name="Currency0 28" xfId="361" xr:uid="{00000000-0005-0000-0000-000068010000}"/>
    <cellStyle name="Currency0 29" xfId="362" xr:uid="{00000000-0005-0000-0000-000069010000}"/>
    <cellStyle name="Currency0 3" xfId="363" xr:uid="{00000000-0005-0000-0000-00006A010000}"/>
    <cellStyle name="Currency0 30" xfId="364" xr:uid="{00000000-0005-0000-0000-00006B010000}"/>
    <cellStyle name="Currency0 4" xfId="365" xr:uid="{00000000-0005-0000-0000-00006C010000}"/>
    <cellStyle name="Currency0 5" xfId="366" xr:uid="{00000000-0005-0000-0000-00006D010000}"/>
    <cellStyle name="Currency0 5 2" xfId="367" xr:uid="{00000000-0005-0000-0000-00006E010000}"/>
    <cellStyle name="Currency0 6" xfId="368" xr:uid="{00000000-0005-0000-0000-00006F010000}"/>
    <cellStyle name="Currency0 7" xfId="369" xr:uid="{00000000-0005-0000-0000-000070010000}"/>
    <cellStyle name="Currency0 7 10" xfId="370" xr:uid="{00000000-0005-0000-0000-000071010000}"/>
    <cellStyle name="Currency0 7 10 2" xfId="371" xr:uid="{00000000-0005-0000-0000-000072010000}"/>
    <cellStyle name="Currency0 7 10 3" xfId="372" xr:uid="{00000000-0005-0000-0000-000073010000}"/>
    <cellStyle name="Currency0 7 10 4" xfId="373" xr:uid="{00000000-0005-0000-0000-000074010000}"/>
    <cellStyle name="Currency0 7 10 5" xfId="374" xr:uid="{00000000-0005-0000-0000-000075010000}"/>
    <cellStyle name="Currency0 7 11" xfId="375" xr:uid="{00000000-0005-0000-0000-000076010000}"/>
    <cellStyle name="Currency0 7 11 2" xfId="376" xr:uid="{00000000-0005-0000-0000-000077010000}"/>
    <cellStyle name="Currency0 7 11 3" xfId="377" xr:uid="{00000000-0005-0000-0000-000078010000}"/>
    <cellStyle name="Currency0 7 11 4" xfId="378" xr:uid="{00000000-0005-0000-0000-000079010000}"/>
    <cellStyle name="Currency0 7 11 5" xfId="379" xr:uid="{00000000-0005-0000-0000-00007A010000}"/>
    <cellStyle name="Currency0 7 12" xfId="380" xr:uid="{00000000-0005-0000-0000-00007B010000}"/>
    <cellStyle name="Currency0 7 12 2" xfId="381" xr:uid="{00000000-0005-0000-0000-00007C010000}"/>
    <cellStyle name="Currency0 7 12 3" xfId="382" xr:uid="{00000000-0005-0000-0000-00007D010000}"/>
    <cellStyle name="Currency0 7 12 4" xfId="383" xr:uid="{00000000-0005-0000-0000-00007E010000}"/>
    <cellStyle name="Currency0 7 12 5" xfId="384" xr:uid="{00000000-0005-0000-0000-00007F010000}"/>
    <cellStyle name="Currency0 7 13" xfId="385" xr:uid="{00000000-0005-0000-0000-000080010000}"/>
    <cellStyle name="Currency0 7 13 2" xfId="386" xr:uid="{00000000-0005-0000-0000-000081010000}"/>
    <cellStyle name="Currency0 7 13 3" xfId="387" xr:uid="{00000000-0005-0000-0000-000082010000}"/>
    <cellStyle name="Currency0 7 13 4" xfId="388" xr:uid="{00000000-0005-0000-0000-000083010000}"/>
    <cellStyle name="Currency0 7 13 5" xfId="389" xr:uid="{00000000-0005-0000-0000-000084010000}"/>
    <cellStyle name="Currency0 7 14" xfId="390" xr:uid="{00000000-0005-0000-0000-000085010000}"/>
    <cellStyle name="Currency0 7 14 2" xfId="391" xr:uid="{00000000-0005-0000-0000-000086010000}"/>
    <cellStyle name="Currency0 7 14 3" xfId="392" xr:uid="{00000000-0005-0000-0000-000087010000}"/>
    <cellStyle name="Currency0 7 14 4" xfId="393" xr:uid="{00000000-0005-0000-0000-000088010000}"/>
    <cellStyle name="Currency0 7 14 5" xfId="394" xr:uid="{00000000-0005-0000-0000-000089010000}"/>
    <cellStyle name="Currency0 7 15" xfId="395" xr:uid="{00000000-0005-0000-0000-00008A010000}"/>
    <cellStyle name="Currency0 7 15 2" xfId="396" xr:uid="{00000000-0005-0000-0000-00008B010000}"/>
    <cellStyle name="Currency0 7 15 3" xfId="397" xr:uid="{00000000-0005-0000-0000-00008C010000}"/>
    <cellStyle name="Currency0 7 15 4" xfId="398" xr:uid="{00000000-0005-0000-0000-00008D010000}"/>
    <cellStyle name="Currency0 7 15 5" xfId="399" xr:uid="{00000000-0005-0000-0000-00008E010000}"/>
    <cellStyle name="Currency0 7 16" xfId="400" xr:uid="{00000000-0005-0000-0000-00008F010000}"/>
    <cellStyle name="Currency0 7 16 2" xfId="401" xr:uid="{00000000-0005-0000-0000-000090010000}"/>
    <cellStyle name="Currency0 7 16 3" xfId="402" xr:uid="{00000000-0005-0000-0000-000091010000}"/>
    <cellStyle name="Currency0 7 16 4" xfId="403" xr:uid="{00000000-0005-0000-0000-000092010000}"/>
    <cellStyle name="Currency0 7 16 5" xfId="404" xr:uid="{00000000-0005-0000-0000-000093010000}"/>
    <cellStyle name="Currency0 7 17" xfId="405" xr:uid="{00000000-0005-0000-0000-000094010000}"/>
    <cellStyle name="Currency0 7 17 2" xfId="406" xr:uid="{00000000-0005-0000-0000-000095010000}"/>
    <cellStyle name="Currency0 7 17 3" xfId="407" xr:uid="{00000000-0005-0000-0000-000096010000}"/>
    <cellStyle name="Currency0 7 17 4" xfId="408" xr:uid="{00000000-0005-0000-0000-000097010000}"/>
    <cellStyle name="Currency0 7 17 5" xfId="409" xr:uid="{00000000-0005-0000-0000-000098010000}"/>
    <cellStyle name="Currency0 7 18" xfId="410" xr:uid="{00000000-0005-0000-0000-000099010000}"/>
    <cellStyle name="Currency0 7 18 2" xfId="411" xr:uid="{00000000-0005-0000-0000-00009A010000}"/>
    <cellStyle name="Currency0 7 18 3" xfId="412" xr:uid="{00000000-0005-0000-0000-00009B010000}"/>
    <cellStyle name="Currency0 7 18 4" xfId="413" xr:uid="{00000000-0005-0000-0000-00009C010000}"/>
    <cellStyle name="Currency0 7 18 5" xfId="414" xr:uid="{00000000-0005-0000-0000-00009D010000}"/>
    <cellStyle name="Currency0 7 19" xfId="415" xr:uid="{00000000-0005-0000-0000-00009E010000}"/>
    <cellStyle name="Currency0 7 2" xfId="416" xr:uid="{00000000-0005-0000-0000-00009F010000}"/>
    <cellStyle name="Currency0 7 2 2" xfId="417" xr:uid="{00000000-0005-0000-0000-0000A0010000}"/>
    <cellStyle name="Currency0 7 2 2 2" xfId="418" xr:uid="{00000000-0005-0000-0000-0000A1010000}"/>
    <cellStyle name="Currency0 7 2 2 3" xfId="419" xr:uid="{00000000-0005-0000-0000-0000A2010000}"/>
    <cellStyle name="Currency0 7 2 2 4" xfId="420" xr:uid="{00000000-0005-0000-0000-0000A3010000}"/>
    <cellStyle name="Currency0 7 2 2 5" xfId="421" xr:uid="{00000000-0005-0000-0000-0000A4010000}"/>
    <cellStyle name="Currency0 7 2 2_KLIMA" xfId="422" xr:uid="{00000000-0005-0000-0000-0000A5010000}"/>
    <cellStyle name="Currency0 7 2 3" xfId="423" xr:uid="{00000000-0005-0000-0000-0000A6010000}"/>
    <cellStyle name="Currency0 7 2 4" xfId="424" xr:uid="{00000000-0005-0000-0000-0000A7010000}"/>
    <cellStyle name="Currency0 7 2 5" xfId="425" xr:uid="{00000000-0005-0000-0000-0000A8010000}"/>
    <cellStyle name="Currency0 7 20" xfId="426" xr:uid="{00000000-0005-0000-0000-0000A9010000}"/>
    <cellStyle name="Currency0 7 21" xfId="427" xr:uid="{00000000-0005-0000-0000-0000AA010000}"/>
    <cellStyle name="Currency0 7 22" xfId="428" xr:uid="{00000000-0005-0000-0000-0000AB010000}"/>
    <cellStyle name="Currency0 7 23" xfId="429" xr:uid="{00000000-0005-0000-0000-0000AC010000}"/>
    <cellStyle name="Currency0 7 24" xfId="430" xr:uid="{00000000-0005-0000-0000-0000AD010000}"/>
    <cellStyle name="Currency0 7 25" xfId="431" xr:uid="{00000000-0005-0000-0000-0000AE010000}"/>
    <cellStyle name="Currency0 7 26" xfId="432" xr:uid="{00000000-0005-0000-0000-0000AF010000}"/>
    <cellStyle name="Currency0 7 27" xfId="433" xr:uid="{00000000-0005-0000-0000-0000B0010000}"/>
    <cellStyle name="Currency0 7 28" xfId="434" xr:uid="{00000000-0005-0000-0000-0000B1010000}"/>
    <cellStyle name="Currency0 7 29" xfId="435" xr:uid="{00000000-0005-0000-0000-0000B2010000}"/>
    <cellStyle name="Currency0 7 3" xfId="436" xr:uid="{00000000-0005-0000-0000-0000B3010000}"/>
    <cellStyle name="Currency0 7 3 2" xfId="437" xr:uid="{00000000-0005-0000-0000-0000B4010000}"/>
    <cellStyle name="Currency0 7 3 3" xfId="438" xr:uid="{00000000-0005-0000-0000-0000B5010000}"/>
    <cellStyle name="Currency0 7 3 4" xfId="439" xr:uid="{00000000-0005-0000-0000-0000B6010000}"/>
    <cellStyle name="Currency0 7 3 5" xfId="440" xr:uid="{00000000-0005-0000-0000-0000B7010000}"/>
    <cellStyle name="Currency0 7 30" xfId="441" xr:uid="{00000000-0005-0000-0000-0000B8010000}"/>
    <cellStyle name="Currency0 7 31" xfId="442" xr:uid="{00000000-0005-0000-0000-0000B9010000}"/>
    <cellStyle name="Currency0 7 32" xfId="443" xr:uid="{00000000-0005-0000-0000-0000BA010000}"/>
    <cellStyle name="Currency0 7 33" xfId="444" xr:uid="{00000000-0005-0000-0000-0000BB010000}"/>
    <cellStyle name="Currency0 7 34" xfId="445" xr:uid="{00000000-0005-0000-0000-0000BC010000}"/>
    <cellStyle name="Currency0 7 35" xfId="446" xr:uid="{00000000-0005-0000-0000-0000BD010000}"/>
    <cellStyle name="Currency0 7 36" xfId="447" xr:uid="{00000000-0005-0000-0000-0000BE010000}"/>
    <cellStyle name="Currency0 7 37" xfId="448" xr:uid="{00000000-0005-0000-0000-0000BF010000}"/>
    <cellStyle name="Currency0 7 38" xfId="449" xr:uid="{00000000-0005-0000-0000-0000C0010000}"/>
    <cellStyle name="Currency0 7 39" xfId="450" xr:uid="{00000000-0005-0000-0000-0000C1010000}"/>
    <cellStyle name="Currency0 7 4" xfId="451" xr:uid="{00000000-0005-0000-0000-0000C2010000}"/>
    <cellStyle name="Currency0 7 4 2" xfId="452" xr:uid="{00000000-0005-0000-0000-0000C3010000}"/>
    <cellStyle name="Currency0 7 4 3" xfId="453" xr:uid="{00000000-0005-0000-0000-0000C4010000}"/>
    <cellStyle name="Currency0 7 4 4" xfId="454" xr:uid="{00000000-0005-0000-0000-0000C5010000}"/>
    <cellStyle name="Currency0 7 4 5" xfId="455" xr:uid="{00000000-0005-0000-0000-0000C6010000}"/>
    <cellStyle name="Currency0 7 40" xfId="456" xr:uid="{00000000-0005-0000-0000-0000C7010000}"/>
    <cellStyle name="Currency0 7 41" xfId="457" xr:uid="{00000000-0005-0000-0000-0000C8010000}"/>
    <cellStyle name="Currency0 7 5" xfId="458" xr:uid="{00000000-0005-0000-0000-0000C9010000}"/>
    <cellStyle name="Currency0 7 5 2" xfId="459" xr:uid="{00000000-0005-0000-0000-0000CA010000}"/>
    <cellStyle name="Currency0 7 5 3" xfId="460" xr:uid="{00000000-0005-0000-0000-0000CB010000}"/>
    <cellStyle name="Currency0 7 5 4" xfId="461" xr:uid="{00000000-0005-0000-0000-0000CC010000}"/>
    <cellStyle name="Currency0 7 5 5" xfId="462" xr:uid="{00000000-0005-0000-0000-0000CD010000}"/>
    <cellStyle name="Currency0 7 6" xfId="463" xr:uid="{00000000-0005-0000-0000-0000CE010000}"/>
    <cellStyle name="Currency0 7 6 2" xfId="464" xr:uid="{00000000-0005-0000-0000-0000CF010000}"/>
    <cellStyle name="Currency0 7 6 3" xfId="465" xr:uid="{00000000-0005-0000-0000-0000D0010000}"/>
    <cellStyle name="Currency0 7 6 4" xfId="466" xr:uid="{00000000-0005-0000-0000-0000D1010000}"/>
    <cellStyle name="Currency0 7 6 5" xfId="467" xr:uid="{00000000-0005-0000-0000-0000D2010000}"/>
    <cellStyle name="Currency0 7 7" xfId="468" xr:uid="{00000000-0005-0000-0000-0000D3010000}"/>
    <cellStyle name="Currency0 7 7 2" xfId="469" xr:uid="{00000000-0005-0000-0000-0000D4010000}"/>
    <cellStyle name="Currency0 7 7 3" xfId="470" xr:uid="{00000000-0005-0000-0000-0000D5010000}"/>
    <cellStyle name="Currency0 7 7 4" xfId="471" xr:uid="{00000000-0005-0000-0000-0000D6010000}"/>
    <cellStyle name="Currency0 7 7 5" xfId="472" xr:uid="{00000000-0005-0000-0000-0000D7010000}"/>
    <cellStyle name="Currency0 7 8" xfId="473" xr:uid="{00000000-0005-0000-0000-0000D8010000}"/>
    <cellStyle name="Currency0 7 8 2" xfId="474" xr:uid="{00000000-0005-0000-0000-0000D9010000}"/>
    <cellStyle name="Currency0 7 8 3" xfId="475" xr:uid="{00000000-0005-0000-0000-0000DA010000}"/>
    <cellStyle name="Currency0 7 8 4" xfId="476" xr:uid="{00000000-0005-0000-0000-0000DB010000}"/>
    <cellStyle name="Currency0 7 8 5" xfId="477" xr:uid="{00000000-0005-0000-0000-0000DC010000}"/>
    <cellStyle name="Currency0 7 9" xfId="478" xr:uid="{00000000-0005-0000-0000-0000DD010000}"/>
    <cellStyle name="Currency0 7 9 2" xfId="479" xr:uid="{00000000-0005-0000-0000-0000DE010000}"/>
    <cellStyle name="Currency0 7 9 3" xfId="480" xr:uid="{00000000-0005-0000-0000-0000DF010000}"/>
    <cellStyle name="Currency0 7 9 4" xfId="481" xr:uid="{00000000-0005-0000-0000-0000E0010000}"/>
    <cellStyle name="Currency0 7 9 5" xfId="482" xr:uid="{00000000-0005-0000-0000-0000E1010000}"/>
    <cellStyle name="Currency0 8" xfId="483" xr:uid="{00000000-0005-0000-0000-0000E2010000}"/>
    <cellStyle name="Currency0 8 2" xfId="484" xr:uid="{00000000-0005-0000-0000-0000E3010000}"/>
    <cellStyle name="Currency0 8 3" xfId="485" xr:uid="{00000000-0005-0000-0000-0000E4010000}"/>
    <cellStyle name="Currency0 8 4" xfId="486" xr:uid="{00000000-0005-0000-0000-0000E5010000}"/>
    <cellStyle name="Currency0 8 5" xfId="487" xr:uid="{00000000-0005-0000-0000-0000E6010000}"/>
    <cellStyle name="Currency0 8 6" xfId="488" xr:uid="{00000000-0005-0000-0000-0000E7010000}"/>
    <cellStyle name="Currency0 8 7" xfId="489" xr:uid="{00000000-0005-0000-0000-0000E8010000}"/>
    <cellStyle name="Currency0 8_KLIMA" xfId="490" xr:uid="{00000000-0005-0000-0000-0000E9010000}"/>
    <cellStyle name="Currency0 9" xfId="491" xr:uid="{00000000-0005-0000-0000-0000EA010000}"/>
    <cellStyle name="Currency0_B ILLPRB-6S1420 - PZR popis sprinkler - BPO 2012_05_03" xfId="492" xr:uid="{00000000-0005-0000-0000-0000EB010000}"/>
    <cellStyle name="Date" xfId="493" xr:uid="{00000000-0005-0000-0000-0000EC010000}"/>
    <cellStyle name="Date 10" xfId="494" xr:uid="{00000000-0005-0000-0000-0000ED010000}"/>
    <cellStyle name="Date 10 2" xfId="495" xr:uid="{00000000-0005-0000-0000-0000EE010000}"/>
    <cellStyle name="Date 10 3" xfId="496" xr:uid="{00000000-0005-0000-0000-0000EF010000}"/>
    <cellStyle name="Date 10 4" xfId="497" xr:uid="{00000000-0005-0000-0000-0000F0010000}"/>
    <cellStyle name="Date 10 5" xfId="498" xr:uid="{00000000-0005-0000-0000-0000F1010000}"/>
    <cellStyle name="Date 10 6" xfId="499" xr:uid="{00000000-0005-0000-0000-0000F2010000}"/>
    <cellStyle name="Date 10_KLIMA" xfId="500" xr:uid="{00000000-0005-0000-0000-0000F3010000}"/>
    <cellStyle name="Date 11" xfId="501" xr:uid="{00000000-0005-0000-0000-0000F4010000}"/>
    <cellStyle name="Date 11 2" xfId="502" xr:uid="{00000000-0005-0000-0000-0000F5010000}"/>
    <cellStyle name="Date 11 3" xfId="503" xr:uid="{00000000-0005-0000-0000-0000F6010000}"/>
    <cellStyle name="Date 11 4" xfId="504" xr:uid="{00000000-0005-0000-0000-0000F7010000}"/>
    <cellStyle name="Date 11 5" xfId="505" xr:uid="{00000000-0005-0000-0000-0000F8010000}"/>
    <cellStyle name="Date 11 6" xfId="506" xr:uid="{00000000-0005-0000-0000-0000F9010000}"/>
    <cellStyle name="Date 11_KLIMA" xfId="507" xr:uid="{00000000-0005-0000-0000-0000FA010000}"/>
    <cellStyle name="Date 12" xfId="508" xr:uid="{00000000-0005-0000-0000-0000FB010000}"/>
    <cellStyle name="Date 13" xfId="509" xr:uid="{00000000-0005-0000-0000-0000FC010000}"/>
    <cellStyle name="Date 14" xfId="510" xr:uid="{00000000-0005-0000-0000-0000FD010000}"/>
    <cellStyle name="Date 15" xfId="511" xr:uid="{00000000-0005-0000-0000-0000FE010000}"/>
    <cellStyle name="Date 16" xfId="512" xr:uid="{00000000-0005-0000-0000-0000FF010000}"/>
    <cellStyle name="Date 17" xfId="513" xr:uid="{00000000-0005-0000-0000-000000020000}"/>
    <cellStyle name="Date 18" xfId="514" xr:uid="{00000000-0005-0000-0000-000001020000}"/>
    <cellStyle name="Date 19" xfId="515" xr:uid="{00000000-0005-0000-0000-000002020000}"/>
    <cellStyle name="Date 2" xfId="516" xr:uid="{00000000-0005-0000-0000-000003020000}"/>
    <cellStyle name="Date 2 10" xfId="517" xr:uid="{00000000-0005-0000-0000-000004020000}"/>
    <cellStyle name="Date 2 11" xfId="518" xr:uid="{00000000-0005-0000-0000-000005020000}"/>
    <cellStyle name="Date 2 12" xfId="519" xr:uid="{00000000-0005-0000-0000-000006020000}"/>
    <cellStyle name="Date 2 13" xfId="520" xr:uid="{00000000-0005-0000-0000-000007020000}"/>
    <cellStyle name="Date 2 14" xfId="521" xr:uid="{00000000-0005-0000-0000-000008020000}"/>
    <cellStyle name="Date 2 15" xfId="522" xr:uid="{00000000-0005-0000-0000-000009020000}"/>
    <cellStyle name="Date 2 16" xfId="523" xr:uid="{00000000-0005-0000-0000-00000A020000}"/>
    <cellStyle name="Date 2 17" xfId="524" xr:uid="{00000000-0005-0000-0000-00000B020000}"/>
    <cellStyle name="Date 2 18" xfId="525" xr:uid="{00000000-0005-0000-0000-00000C020000}"/>
    <cellStyle name="Date 2 19" xfId="526" xr:uid="{00000000-0005-0000-0000-00000D020000}"/>
    <cellStyle name="Date 2 2" xfId="527" xr:uid="{00000000-0005-0000-0000-00000E020000}"/>
    <cellStyle name="Date 2 20" xfId="528" xr:uid="{00000000-0005-0000-0000-00000F020000}"/>
    <cellStyle name="Date 2 21" xfId="529" xr:uid="{00000000-0005-0000-0000-000010020000}"/>
    <cellStyle name="Date 2 22" xfId="530" xr:uid="{00000000-0005-0000-0000-000011020000}"/>
    <cellStyle name="Date 2 23" xfId="531" xr:uid="{00000000-0005-0000-0000-000012020000}"/>
    <cellStyle name="Date 2 24" xfId="532" xr:uid="{00000000-0005-0000-0000-000013020000}"/>
    <cellStyle name="Date 2 25" xfId="533" xr:uid="{00000000-0005-0000-0000-000014020000}"/>
    <cellStyle name="Date 2 26" xfId="534" xr:uid="{00000000-0005-0000-0000-000015020000}"/>
    <cellStyle name="Date 2 3" xfId="535" xr:uid="{00000000-0005-0000-0000-000016020000}"/>
    <cellStyle name="Date 2 4" xfId="536" xr:uid="{00000000-0005-0000-0000-000017020000}"/>
    <cellStyle name="Date 2 5" xfId="537" xr:uid="{00000000-0005-0000-0000-000018020000}"/>
    <cellStyle name="Date 2 6" xfId="538" xr:uid="{00000000-0005-0000-0000-000019020000}"/>
    <cellStyle name="Date 2 7" xfId="539" xr:uid="{00000000-0005-0000-0000-00001A020000}"/>
    <cellStyle name="Date 2 8" xfId="540" xr:uid="{00000000-0005-0000-0000-00001B020000}"/>
    <cellStyle name="Date 2 9" xfId="541" xr:uid="{00000000-0005-0000-0000-00001C020000}"/>
    <cellStyle name="Date 2_ILLJPVM-7S1012popisVM_odce_Viale1" xfId="542" xr:uid="{00000000-0005-0000-0000-00001D020000}"/>
    <cellStyle name="Date 20" xfId="543" xr:uid="{00000000-0005-0000-0000-00001E020000}"/>
    <cellStyle name="Date 21" xfId="544" xr:uid="{00000000-0005-0000-0000-00001F020000}"/>
    <cellStyle name="Date 22" xfId="545" xr:uid="{00000000-0005-0000-0000-000020020000}"/>
    <cellStyle name="Date 23" xfId="546" xr:uid="{00000000-0005-0000-0000-000021020000}"/>
    <cellStyle name="Date 24" xfId="547" xr:uid="{00000000-0005-0000-0000-000022020000}"/>
    <cellStyle name="Date 25" xfId="548" xr:uid="{00000000-0005-0000-0000-000023020000}"/>
    <cellStyle name="Date 26" xfId="549" xr:uid="{00000000-0005-0000-0000-000024020000}"/>
    <cellStyle name="Date 27" xfId="550" xr:uid="{00000000-0005-0000-0000-000025020000}"/>
    <cellStyle name="Date 28" xfId="551" xr:uid="{00000000-0005-0000-0000-000026020000}"/>
    <cellStyle name="Date 29" xfId="552" xr:uid="{00000000-0005-0000-0000-000027020000}"/>
    <cellStyle name="Date 3" xfId="553" xr:uid="{00000000-0005-0000-0000-000028020000}"/>
    <cellStyle name="Date 3 10" xfId="554" xr:uid="{00000000-0005-0000-0000-000029020000}"/>
    <cellStyle name="Date 3 11" xfId="555" xr:uid="{00000000-0005-0000-0000-00002A020000}"/>
    <cellStyle name="Date 3 12" xfId="556" xr:uid="{00000000-0005-0000-0000-00002B020000}"/>
    <cellStyle name="Date 3 13" xfId="557" xr:uid="{00000000-0005-0000-0000-00002C020000}"/>
    <cellStyle name="Date 3 14" xfId="558" xr:uid="{00000000-0005-0000-0000-00002D020000}"/>
    <cellStyle name="Date 3 15" xfId="559" xr:uid="{00000000-0005-0000-0000-00002E020000}"/>
    <cellStyle name="Date 3 16" xfId="560" xr:uid="{00000000-0005-0000-0000-00002F020000}"/>
    <cellStyle name="Date 3 17" xfId="561" xr:uid="{00000000-0005-0000-0000-000030020000}"/>
    <cellStyle name="Date 3 18" xfId="562" xr:uid="{00000000-0005-0000-0000-000031020000}"/>
    <cellStyle name="Date 3 19" xfId="563" xr:uid="{00000000-0005-0000-0000-000032020000}"/>
    <cellStyle name="Date 3 2" xfId="564" xr:uid="{00000000-0005-0000-0000-000033020000}"/>
    <cellStyle name="Date 3 20" xfId="565" xr:uid="{00000000-0005-0000-0000-000034020000}"/>
    <cellStyle name="Date 3 21" xfId="566" xr:uid="{00000000-0005-0000-0000-000035020000}"/>
    <cellStyle name="Date 3 22" xfId="567" xr:uid="{00000000-0005-0000-0000-000036020000}"/>
    <cellStyle name="Date 3 23" xfId="568" xr:uid="{00000000-0005-0000-0000-000037020000}"/>
    <cellStyle name="Date 3 24" xfId="569" xr:uid="{00000000-0005-0000-0000-000038020000}"/>
    <cellStyle name="Date 3 25" xfId="570" xr:uid="{00000000-0005-0000-0000-000039020000}"/>
    <cellStyle name="Date 3 26" xfId="571" xr:uid="{00000000-0005-0000-0000-00003A020000}"/>
    <cellStyle name="Date 3 3" xfId="572" xr:uid="{00000000-0005-0000-0000-00003B020000}"/>
    <cellStyle name="Date 3 4" xfId="573" xr:uid="{00000000-0005-0000-0000-00003C020000}"/>
    <cellStyle name="Date 3 5" xfId="574" xr:uid="{00000000-0005-0000-0000-00003D020000}"/>
    <cellStyle name="Date 3 6" xfId="575" xr:uid="{00000000-0005-0000-0000-00003E020000}"/>
    <cellStyle name="Date 3 7" xfId="576" xr:uid="{00000000-0005-0000-0000-00003F020000}"/>
    <cellStyle name="Date 3 8" xfId="577" xr:uid="{00000000-0005-0000-0000-000040020000}"/>
    <cellStyle name="Date 3 9" xfId="578" xr:uid="{00000000-0005-0000-0000-000041020000}"/>
    <cellStyle name="Date 30" xfId="579" xr:uid="{00000000-0005-0000-0000-000042020000}"/>
    <cellStyle name="Date 31" xfId="580" xr:uid="{00000000-0005-0000-0000-000043020000}"/>
    <cellStyle name="Date 32" xfId="581" xr:uid="{00000000-0005-0000-0000-000044020000}"/>
    <cellStyle name="Date 33" xfId="582" xr:uid="{00000000-0005-0000-0000-000045020000}"/>
    <cellStyle name="Date 34" xfId="583" xr:uid="{00000000-0005-0000-0000-000046020000}"/>
    <cellStyle name="Date 35" xfId="584" xr:uid="{00000000-0005-0000-0000-000047020000}"/>
    <cellStyle name="Date 4" xfId="585" xr:uid="{00000000-0005-0000-0000-000048020000}"/>
    <cellStyle name="Date 4 10" xfId="586" xr:uid="{00000000-0005-0000-0000-000049020000}"/>
    <cellStyle name="Date 4 11" xfId="587" xr:uid="{00000000-0005-0000-0000-00004A020000}"/>
    <cellStyle name="Date 4 12" xfId="588" xr:uid="{00000000-0005-0000-0000-00004B020000}"/>
    <cellStyle name="Date 4 13" xfId="589" xr:uid="{00000000-0005-0000-0000-00004C020000}"/>
    <cellStyle name="Date 4 14" xfId="590" xr:uid="{00000000-0005-0000-0000-00004D020000}"/>
    <cellStyle name="Date 4 15" xfId="591" xr:uid="{00000000-0005-0000-0000-00004E020000}"/>
    <cellStyle name="Date 4 16" xfId="592" xr:uid="{00000000-0005-0000-0000-00004F020000}"/>
    <cellStyle name="Date 4 17" xfId="593" xr:uid="{00000000-0005-0000-0000-000050020000}"/>
    <cellStyle name="Date 4 18" xfId="594" xr:uid="{00000000-0005-0000-0000-000051020000}"/>
    <cellStyle name="Date 4 19" xfId="595" xr:uid="{00000000-0005-0000-0000-000052020000}"/>
    <cellStyle name="Date 4 2" xfId="596" xr:uid="{00000000-0005-0000-0000-000053020000}"/>
    <cellStyle name="Date 4 20" xfId="597" xr:uid="{00000000-0005-0000-0000-000054020000}"/>
    <cellStyle name="Date 4 21" xfId="598" xr:uid="{00000000-0005-0000-0000-000055020000}"/>
    <cellStyle name="Date 4 22" xfId="599" xr:uid="{00000000-0005-0000-0000-000056020000}"/>
    <cellStyle name="Date 4 23" xfId="600" xr:uid="{00000000-0005-0000-0000-000057020000}"/>
    <cellStyle name="Date 4 24" xfId="601" xr:uid="{00000000-0005-0000-0000-000058020000}"/>
    <cellStyle name="Date 4 25" xfId="602" xr:uid="{00000000-0005-0000-0000-000059020000}"/>
    <cellStyle name="Date 4 26" xfId="603" xr:uid="{00000000-0005-0000-0000-00005A020000}"/>
    <cellStyle name="Date 4 3" xfId="604" xr:uid="{00000000-0005-0000-0000-00005B020000}"/>
    <cellStyle name="Date 4 4" xfId="605" xr:uid="{00000000-0005-0000-0000-00005C020000}"/>
    <cellStyle name="Date 4 5" xfId="606" xr:uid="{00000000-0005-0000-0000-00005D020000}"/>
    <cellStyle name="Date 4 6" xfId="607" xr:uid="{00000000-0005-0000-0000-00005E020000}"/>
    <cellStyle name="Date 4 7" xfId="608" xr:uid="{00000000-0005-0000-0000-00005F020000}"/>
    <cellStyle name="Date 4 8" xfId="609" xr:uid="{00000000-0005-0000-0000-000060020000}"/>
    <cellStyle name="Date 4 9" xfId="610" xr:uid="{00000000-0005-0000-0000-000061020000}"/>
    <cellStyle name="Date 5" xfId="611" xr:uid="{00000000-0005-0000-0000-000062020000}"/>
    <cellStyle name="Date 5 10" xfId="612" xr:uid="{00000000-0005-0000-0000-000063020000}"/>
    <cellStyle name="Date 5 11" xfId="613" xr:uid="{00000000-0005-0000-0000-000064020000}"/>
    <cellStyle name="Date 5 12" xfId="614" xr:uid="{00000000-0005-0000-0000-000065020000}"/>
    <cellStyle name="Date 5 13" xfId="615" xr:uid="{00000000-0005-0000-0000-000066020000}"/>
    <cellStyle name="Date 5 14" xfId="616" xr:uid="{00000000-0005-0000-0000-000067020000}"/>
    <cellStyle name="Date 5 15" xfId="617" xr:uid="{00000000-0005-0000-0000-000068020000}"/>
    <cellStyle name="Date 5 16" xfId="618" xr:uid="{00000000-0005-0000-0000-000069020000}"/>
    <cellStyle name="Date 5 17" xfId="619" xr:uid="{00000000-0005-0000-0000-00006A020000}"/>
    <cellStyle name="Date 5 18" xfId="620" xr:uid="{00000000-0005-0000-0000-00006B020000}"/>
    <cellStyle name="Date 5 19" xfId="621" xr:uid="{00000000-0005-0000-0000-00006C020000}"/>
    <cellStyle name="Date 5 2" xfId="622" xr:uid="{00000000-0005-0000-0000-00006D020000}"/>
    <cellStyle name="Date 5 2 2" xfId="623" xr:uid="{00000000-0005-0000-0000-00006E020000}"/>
    <cellStyle name="Date 5 2 3" xfId="624" xr:uid="{00000000-0005-0000-0000-00006F020000}"/>
    <cellStyle name="Date 5 2 4" xfId="625" xr:uid="{00000000-0005-0000-0000-000070020000}"/>
    <cellStyle name="Date 5 2 5" xfId="626" xr:uid="{00000000-0005-0000-0000-000071020000}"/>
    <cellStyle name="Date 5 2_KLIMA" xfId="627" xr:uid="{00000000-0005-0000-0000-000072020000}"/>
    <cellStyle name="Date 5 20" xfId="628" xr:uid="{00000000-0005-0000-0000-000073020000}"/>
    <cellStyle name="Date 5 21" xfId="629" xr:uid="{00000000-0005-0000-0000-000074020000}"/>
    <cellStyle name="Date 5 22" xfId="630" xr:uid="{00000000-0005-0000-0000-000075020000}"/>
    <cellStyle name="Date 5 23" xfId="631" xr:uid="{00000000-0005-0000-0000-000076020000}"/>
    <cellStyle name="Date 5 24" xfId="632" xr:uid="{00000000-0005-0000-0000-000077020000}"/>
    <cellStyle name="Date 5 25" xfId="633" xr:uid="{00000000-0005-0000-0000-000078020000}"/>
    <cellStyle name="Date 5 26" xfId="634" xr:uid="{00000000-0005-0000-0000-000079020000}"/>
    <cellStyle name="Date 5 3" xfId="635" xr:uid="{00000000-0005-0000-0000-00007A020000}"/>
    <cellStyle name="Date 5 4" xfId="636" xr:uid="{00000000-0005-0000-0000-00007B020000}"/>
    <cellStyle name="Date 5 5" xfId="637" xr:uid="{00000000-0005-0000-0000-00007C020000}"/>
    <cellStyle name="Date 5 6" xfId="638" xr:uid="{00000000-0005-0000-0000-00007D020000}"/>
    <cellStyle name="Date 5 7" xfId="639" xr:uid="{00000000-0005-0000-0000-00007E020000}"/>
    <cellStyle name="Date 5 8" xfId="640" xr:uid="{00000000-0005-0000-0000-00007F020000}"/>
    <cellStyle name="Date 5 9" xfId="641" xr:uid="{00000000-0005-0000-0000-000080020000}"/>
    <cellStyle name="Date 6" xfId="642" xr:uid="{00000000-0005-0000-0000-000081020000}"/>
    <cellStyle name="Date 6 10" xfId="643" xr:uid="{00000000-0005-0000-0000-000082020000}"/>
    <cellStyle name="Date 6 11" xfId="644" xr:uid="{00000000-0005-0000-0000-000083020000}"/>
    <cellStyle name="Date 6 12" xfId="645" xr:uid="{00000000-0005-0000-0000-000084020000}"/>
    <cellStyle name="Date 6 13" xfId="646" xr:uid="{00000000-0005-0000-0000-000085020000}"/>
    <cellStyle name="Date 6 14" xfId="647" xr:uid="{00000000-0005-0000-0000-000086020000}"/>
    <cellStyle name="Date 6 15" xfId="648" xr:uid="{00000000-0005-0000-0000-000087020000}"/>
    <cellStyle name="Date 6 16" xfId="649" xr:uid="{00000000-0005-0000-0000-000088020000}"/>
    <cellStyle name="Date 6 17" xfId="650" xr:uid="{00000000-0005-0000-0000-000089020000}"/>
    <cellStyle name="Date 6 18" xfId="651" xr:uid="{00000000-0005-0000-0000-00008A020000}"/>
    <cellStyle name="Date 6 19" xfId="652" xr:uid="{00000000-0005-0000-0000-00008B020000}"/>
    <cellStyle name="Date 6 2" xfId="653" xr:uid="{00000000-0005-0000-0000-00008C020000}"/>
    <cellStyle name="Date 6 20" xfId="654" xr:uid="{00000000-0005-0000-0000-00008D020000}"/>
    <cellStyle name="Date 6 21" xfId="655" xr:uid="{00000000-0005-0000-0000-00008E020000}"/>
    <cellStyle name="Date 6 22" xfId="656" xr:uid="{00000000-0005-0000-0000-00008F020000}"/>
    <cellStyle name="Date 6 23" xfId="657" xr:uid="{00000000-0005-0000-0000-000090020000}"/>
    <cellStyle name="Date 6 24" xfId="658" xr:uid="{00000000-0005-0000-0000-000091020000}"/>
    <cellStyle name="Date 6 25" xfId="659" xr:uid="{00000000-0005-0000-0000-000092020000}"/>
    <cellStyle name="Date 6 26" xfId="660" xr:uid="{00000000-0005-0000-0000-000093020000}"/>
    <cellStyle name="Date 6 3" xfId="661" xr:uid="{00000000-0005-0000-0000-000094020000}"/>
    <cellStyle name="Date 6 4" xfId="662" xr:uid="{00000000-0005-0000-0000-000095020000}"/>
    <cellStyle name="Date 6 5" xfId="663" xr:uid="{00000000-0005-0000-0000-000096020000}"/>
    <cellStyle name="Date 6 6" xfId="664" xr:uid="{00000000-0005-0000-0000-000097020000}"/>
    <cellStyle name="Date 6 7" xfId="665" xr:uid="{00000000-0005-0000-0000-000098020000}"/>
    <cellStyle name="Date 6 8" xfId="666" xr:uid="{00000000-0005-0000-0000-000099020000}"/>
    <cellStyle name="Date 6 9" xfId="667" xr:uid="{00000000-0005-0000-0000-00009A020000}"/>
    <cellStyle name="Date 7" xfId="668" xr:uid="{00000000-0005-0000-0000-00009B020000}"/>
    <cellStyle name="Date 7 10" xfId="669" xr:uid="{00000000-0005-0000-0000-00009C020000}"/>
    <cellStyle name="Date 7 10 2" xfId="670" xr:uid="{00000000-0005-0000-0000-00009D020000}"/>
    <cellStyle name="Date 7 10 3" xfId="671" xr:uid="{00000000-0005-0000-0000-00009E020000}"/>
    <cellStyle name="Date 7 10 4" xfId="672" xr:uid="{00000000-0005-0000-0000-00009F020000}"/>
    <cellStyle name="Date 7 10 5" xfId="673" xr:uid="{00000000-0005-0000-0000-0000A0020000}"/>
    <cellStyle name="Date 7 11" xfId="674" xr:uid="{00000000-0005-0000-0000-0000A1020000}"/>
    <cellStyle name="Date 7 11 2" xfId="675" xr:uid="{00000000-0005-0000-0000-0000A2020000}"/>
    <cellStyle name="Date 7 11 3" xfId="676" xr:uid="{00000000-0005-0000-0000-0000A3020000}"/>
    <cellStyle name="Date 7 11 4" xfId="677" xr:uid="{00000000-0005-0000-0000-0000A4020000}"/>
    <cellStyle name="Date 7 11 5" xfId="678" xr:uid="{00000000-0005-0000-0000-0000A5020000}"/>
    <cellStyle name="Date 7 12" xfId="679" xr:uid="{00000000-0005-0000-0000-0000A6020000}"/>
    <cellStyle name="Date 7 12 2" xfId="680" xr:uid="{00000000-0005-0000-0000-0000A7020000}"/>
    <cellStyle name="Date 7 12 3" xfId="681" xr:uid="{00000000-0005-0000-0000-0000A8020000}"/>
    <cellStyle name="Date 7 12 4" xfId="682" xr:uid="{00000000-0005-0000-0000-0000A9020000}"/>
    <cellStyle name="Date 7 12 5" xfId="683" xr:uid="{00000000-0005-0000-0000-0000AA020000}"/>
    <cellStyle name="Date 7 13" xfId="684" xr:uid="{00000000-0005-0000-0000-0000AB020000}"/>
    <cellStyle name="Date 7 13 2" xfId="685" xr:uid="{00000000-0005-0000-0000-0000AC020000}"/>
    <cellStyle name="Date 7 13 3" xfId="686" xr:uid="{00000000-0005-0000-0000-0000AD020000}"/>
    <cellStyle name="Date 7 13 4" xfId="687" xr:uid="{00000000-0005-0000-0000-0000AE020000}"/>
    <cellStyle name="Date 7 13 5" xfId="688" xr:uid="{00000000-0005-0000-0000-0000AF020000}"/>
    <cellStyle name="Date 7 14" xfId="689" xr:uid="{00000000-0005-0000-0000-0000B0020000}"/>
    <cellStyle name="Date 7 14 2" xfId="690" xr:uid="{00000000-0005-0000-0000-0000B1020000}"/>
    <cellStyle name="Date 7 14 3" xfId="691" xr:uid="{00000000-0005-0000-0000-0000B2020000}"/>
    <cellStyle name="Date 7 14 4" xfId="692" xr:uid="{00000000-0005-0000-0000-0000B3020000}"/>
    <cellStyle name="Date 7 14 5" xfId="693" xr:uid="{00000000-0005-0000-0000-0000B4020000}"/>
    <cellStyle name="Date 7 15" xfId="694" xr:uid="{00000000-0005-0000-0000-0000B5020000}"/>
    <cellStyle name="Date 7 15 2" xfId="695" xr:uid="{00000000-0005-0000-0000-0000B6020000}"/>
    <cellStyle name="Date 7 15 3" xfId="696" xr:uid="{00000000-0005-0000-0000-0000B7020000}"/>
    <cellStyle name="Date 7 15 4" xfId="697" xr:uid="{00000000-0005-0000-0000-0000B8020000}"/>
    <cellStyle name="Date 7 15 5" xfId="698" xr:uid="{00000000-0005-0000-0000-0000B9020000}"/>
    <cellStyle name="Date 7 16" xfId="699" xr:uid="{00000000-0005-0000-0000-0000BA020000}"/>
    <cellStyle name="Date 7 16 2" xfId="700" xr:uid="{00000000-0005-0000-0000-0000BB020000}"/>
    <cellStyle name="Date 7 16 3" xfId="701" xr:uid="{00000000-0005-0000-0000-0000BC020000}"/>
    <cellStyle name="Date 7 16 4" xfId="702" xr:uid="{00000000-0005-0000-0000-0000BD020000}"/>
    <cellStyle name="Date 7 16 5" xfId="703" xr:uid="{00000000-0005-0000-0000-0000BE020000}"/>
    <cellStyle name="Date 7 17" xfId="704" xr:uid="{00000000-0005-0000-0000-0000BF020000}"/>
    <cellStyle name="Date 7 17 2" xfId="705" xr:uid="{00000000-0005-0000-0000-0000C0020000}"/>
    <cellStyle name="Date 7 17 3" xfId="706" xr:uid="{00000000-0005-0000-0000-0000C1020000}"/>
    <cellStyle name="Date 7 17 4" xfId="707" xr:uid="{00000000-0005-0000-0000-0000C2020000}"/>
    <cellStyle name="Date 7 17 5" xfId="708" xr:uid="{00000000-0005-0000-0000-0000C3020000}"/>
    <cellStyle name="Date 7 18" xfId="709" xr:uid="{00000000-0005-0000-0000-0000C4020000}"/>
    <cellStyle name="Date 7 18 2" xfId="710" xr:uid="{00000000-0005-0000-0000-0000C5020000}"/>
    <cellStyle name="Date 7 18 3" xfId="711" xr:uid="{00000000-0005-0000-0000-0000C6020000}"/>
    <cellStyle name="Date 7 18 4" xfId="712" xr:uid="{00000000-0005-0000-0000-0000C7020000}"/>
    <cellStyle name="Date 7 18 5" xfId="713" xr:uid="{00000000-0005-0000-0000-0000C8020000}"/>
    <cellStyle name="Date 7 19" xfId="714" xr:uid="{00000000-0005-0000-0000-0000C9020000}"/>
    <cellStyle name="Date 7 19 2" xfId="715" xr:uid="{00000000-0005-0000-0000-0000CA020000}"/>
    <cellStyle name="Date 7 19 3" xfId="716" xr:uid="{00000000-0005-0000-0000-0000CB020000}"/>
    <cellStyle name="Date 7 19 4" xfId="717" xr:uid="{00000000-0005-0000-0000-0000CC020000}"/>
    <cellStyle name="Date 7 19 5" xfId="718" xr:uid="{00000000-0005-0000-0000-0000CD020000}"/>
    <cellStyle name="Date 7 2" xfId="719" xr:uid="{00000000-0005-0000-0000-0000CE020000}"/>
    <cellStyle name="Date 7 2 2" xfId="720" xr:uid="{00000000-0005-0000-0000-0000CF020000}"/>
    <cellStyle name="Date 7 2 3" xfId="721" xr:uid="{00000000-0005-0000-0000-0000D0020000}"/>
    <cellStyle name="Date 7 2 4" xfId="722" xr:uid="{00000000-0005-0000-0000-0000D1020000}"/>
    <cellStyle name="Date 7 2 5" xfId="723" xr:uid="{00000000-0005-0000-0000-0000D2020000}"/>
    <cellStyle name="Date 7 2_KLIMA" xfId="724" xr:uid="{00000000-0005-0000-0000-0000D3020000}"/>
    <cellStyle name="Date 7 20" xfId="725" xr:uid="{00000000-0005-0000-0000-0000D4020000}"/>
    <cellStyle name="Date 7 20 2" xfId="726" xr:uid="{00000000-0005-0000-0000-0000D5020000}"/>
    <cellStyle name="Date 7 20 3" xfId="727" xr:uid="{00000000-0005-0000-0000-0000D6020000}"/>
    <cellStyle name="Date 7 20 4" xfId="728" xr:uid="{00000000-0005-0000-0000-0000D7020000}"/>
    <cellStyle name="Date 7 20 5" xfId="729" xr:uid="{00000000-0005-0000-0000-0000D8020000}"/>
    <cellStyle name="Date 7 21" xfId="730" xr:uid="{00000000-0005-0000-0000-0000D9020000}"/>
    <cellStyle name="Date 7 21 2" xfId="731" xr:uid="{00000000-0005-0000-0000-0000DA020000}"/>
    <cellStyle name="Date 7 21 3" xfId="732" xr:uid="{00000000-0005-0000-0000-0000DB020000}"/>
    <cellStyle name="Date 7 21 4" xfId="733" xr:uid="{00000000-0005-0000-0000-0000DC020000}"/>
    <cellStyle name="Date 7 21 5" xfId="734" xr:uid="{00000000-0005-0000-0000-0000DD020000}"/>
    <cellStyle name="Date 7 22" xfId="735" xr:uid="{00000000-0005-0000-0000-0000DE020000}"/>
    <cellStyle name="Date 7 22 2" xfId="736" xr:uid="{00000000-0005-0000-0000-0000DF020000}"/>
    <cellStyle name="Date 7 22 3" xfId="737" xr:uid="{00000000-0005-0000-0000-0000E0020000}"/>
    <cellStyle name="Date 7 22 4" xfId="738" xr:uid="{00000000-0005-0000-0000-0000E1020000}"/>
    <cellStyle name="Date 7 22 5" xfId="739" xr:uid="{00000000-0005-0000-0000-0000E2020000}"/>
    <cellStyle name="Date 7 23" xfId="740" xr:uid="{00000000-0005-0000-0000-0000E3020000}"/>
    <cellStyle name="Date 7 23 2" xfId="741" xr:uid="{00000000-0005-0000-0000-0000E4020000}"/>
    <cellStyle name="Date 7 23 3" xfId="742" xr:uid="{00000000-0005-0000-0000-0000E5020000}"/>
    <cellStyle name="Date 7 23 4" xfId="743" xr:uid="{00000000-0005-0000-0000-0000E6020000}"/>
    <cellStyle name="Date 7 23 5" xfId="744" xr:uid="{00000000-0005-0000-0000-0000E7020000}"/>
    <cellStyle name="Date 7 24" xfId="745" xr:uid="{00000000-0005-0000-0000-0000E8020000}"/>
    <cellStyle name="Date 7 24 2" xfId="746" xr:uid="{00000000-0005-0000-0000-0000E9020000}"/>
    <cellStyle name="Date 7 24 3" xfId="747" xr:uid="{00000000-0005-0000-0000-0000EA020000}"/>
    <cellStyle name="Date 7 24 4" xfId="748" xr:uid="{00000000-0005-0000-0000-0000EB020000}"/>
    <cellStyle name="Date 7 24 5" xfId="749" xr:uid="{00000000-0005-0000-0000-0000EC020000}"/>
    <cellStyle name="Date 7 25" xfId="750" xr:uid="{00000000-0005-0000-0000-0000ED020000}"/>
    <cellStyle name="Date 7 25 2" xfId="751" xr:uid="{00000000-0005-0000-0000-0000EE020000}"/>
    <cellStyle name="Date 7 25 3" xfId="752" xr:uid="{00000000-0005-0000-0000-0000EF020000}"/>
    <cellStyle name="Date 7 25 4" xfId="753" xr:uid="{00000000-0005-0000-0000-0000F0020000}"/>
    <cellStyle name="Date 7 25 5" xfId="754" xr:uid="{00000000-0005-0000-0000-0000F1020000}"/>
    <cellStyle name="Date 7 26" xfId="755" xr:uid="{00000000-0005-0000-0000-0000F2020000}"/>
    <cellStyle name="Date 7 27" xfId="756" xr:uid="{00000000-0005-0000-0000-0000F3020000}"/>
    <cellStyle name="Date 7 28" xfId="757" xr:uid="{00000000-0005-0000-0000-0000F4020000}"/>
    <cellStyle name="Date 7 29" xfId="758" xr:uid="{00000000-0005-0000-0000-0000F5020000}"/>
    <cellStyle name="Date 7 3" xfId="759" xr:uid="{00000000-0005-0000-0000-0000F6020000}"/>
    <cellStyle name="Date 7 30" xfId="760" xr:uid="{00000000-0005-0000-0000-0000F7020000}"/>
    <cellStyle name="Date 7 31" xfId="761" xr:uid="{00000000-0005-0000-0000-0000F8020000}"/>
    <cellStyle name="Date 7 32" xfId="762" xr:uid="{00000000-0005-0000-0000-0000F9020000}"/>
    <cellStyle name="Date 7 33" xfId="763" xr:uid="{00000000-0005-0000-0000-0000FA020000}"/>
    <cellStyle name="Date 7 34" xfId="764" xr:uid="{00000000-0005-0000-0000-0000FB020000}"/>
    <cellStyle name="Date 7 35" xfId="765" xr:uid="{00000000-0005-0000-0000-0000FC020000}"/>
    <cellStyle name="Date 7 36" xfId="766" xr:uid="{00000000-0005-0000-0000-0000FD020000}"/>
    <cellStyle name="Date 7 37" xfId="767" xr:uid="{00000000-0005-0000-0000-0000FE020000}"/>
    <cellStyle name="Date 7 38" xfId="768" xr:uid="{00000000-0005-0000-0000-0000FF020000}"/>
    <cellStyle name="Date 7 39" xfId="769" xr:uid="{00000000-0005-0000-0000-000000030000}"/>
    <cellStyle name="Date 7 4" xfId="770" xr:uid="{00000000-0005-0000-0000-000001030000}"/>
    <cellStyle name="Date 7 40" xfId="771" xr:uid="{00000000-0005-0000-0000-000002030000}"/>
    <cellStyle name="Date 7 41" xfId="772" xr:uid="{00000000-0005-0000-0000-000003030000}"/>
    <cellStyle name="Date 7 42" xfId="773" xr:uid="{00000000-0005-0000-0000-000004030000}"/>
    <cellStyle name="Date 7 43" xfId="774" xr:uid="{00000000-0005-0000-0000-000005030000}"/>
    <cellStyle name="Date 7 44" xfId="775" xr:uid="{00000000-0005-0000-0000-000006030000}"/>
    <cellStyle name="Date 7 45" xfId="776" xr:uid="{00000000-0005-0000-0000-000007030000}"/>
    <cellStyle name="Date 7 46" xfId="777" xr:uid="{00000000-0005-0000-0000-000008030000}"/>
    <cellStyle name="Date 7 47" xfId="778" xr:uid="{00000000-0005-0000-0000-000009030000}"/>
    <cellStyle name="Date 7 48" xfId="779" xr:uid="{00000000-0005-0000-0000-00000A030000}"/>
    <cellStyle name="Date 7 5" xfId="780" xr:uid="{00000000-0005-0000-0000-00000B030000}"/>
    <cellStyle name="Date 7 6" xfId="781" xr:uid="{00000000-0005-0000-0000-00000C030000}"/>
    <cellStyle name="Date 7 7" xfId="782" xr:uid="{00000000-0005-0000-0000-00000D030000}"/>
    <cellStyle name="Date 7 8" xfId="783" xr:uid="{00000000-0005-0000-0000-00000E030000}"/>
    <cellStyle name="Date 7 9" xfId="784" xr:uid="{00000000-0005-0000-0000-00000F030000}"/>
    <cellStyle name="Date 7 9 2" xfId="785" xr:uid="{00000000-0005-0000-0000-000010030000}"/>
    <cellStyle name="Date 7 9 3" xfId="786" xr:uid="{00000000-0005-0000-0000-000011030000}"/>
    <cellStyle name="Date 7 9 4" xfId="787" xr:uid="{00000000-0005-0000-0000-000012030000}"/>
    <cellStyle name="Date 7 9 5" xfId="788" xr:uid="{00000000-0005-0000-0000-000013030000}"/>
    <cellStyle name="Date 8" xfId="789" xr:uid="{00000000-0005-0000-0000-000014030000}"/>
    <cellStyle name="Date 8 2" xfId="790" xr:uid="{00000000-0005-0000-0000-000015030000}"/>
    <cellStyle name="Date 8 3" xfId="791" xr:uid="{00000000-0005-0000-0000-000016030000}"/>
    <cellStyle name="Date 8 4" xfId="792" xr:uid="{00000000-0005-0000-0000-000017030000}"/>
    <cellStyle name="Date 8 5" xfId="793" xr:uid="{00000000-0005-0000-0000-000018030000}"/>
    <cellStyle name="Date 8 6" xfId="794" xr:uid="{00000000-0005-0000-0000-000019030000}"/>
    <cellStyle name="Date 8_KLIMA" xfId="795" xr:uid="{00000000-0005-0000-0000-00001A030000}"/>
    <cellStyle name="Date 9" xfId="796" xr:uid="{00000000-0005-0000-0000-00001B030000}"/>
    <cellStyle name="Date 9 2" xfId="797" xr:uid="{00000000-0005-0000-0000-00001C030000}"/>
    <cellStyle name="Date 9 3" xfId="798" xr:uid="{00000000-0005-0000-0000-00001D030000}"/>
    <cellStyle name="Date 9 4" xfId="799" xr:uid="{00000000-0005-0000-0000-00001E030000}"/>
    <cellStyle name="Date 9 5" xfId="800" xr:uid="{00000000-0005-0000-0000-00001F030000}"/>
    <cellStyle name="Date 9 6" xfId="801" xr:uid="{00000000-0005-0000-0000-000020030000}"/>
    <cellStyle name="Date 9_KLIMA" xfId="802" xr:uid="{00000000-0005-0000-0000-000021030000}"/>
    <cellStyle name="Date_B ILLPRB-6S1420 - PZR popis sprinkler - BPO 2012_05_03" xfId="803" xr:uid="{00000000-0005-0000-0000-000022030000}"/>
    <cellStyle name="Denar_Sheet1" xfId="804" xr:uid="{00000000-0005-0000-0000-000023030000}"/>
    <cellStyle name="Desno" xfId="805" xr:uid="{00000000-0005-0000-0000-000024030000}"/>
    <cellStyle name="Desno 2" xfId="806" xr:uid="{00000000-0005-0000-0000-000025030000}"/>
    <cellStyle name="Desno 2 2" xfId="807" xr:uid="{00000000-0005-0000-0000-000026030000}"/>
    <cellStyle name="Dezimal [0]_Tabelle1" xfId="808" xr:uid="{00000000-0005-0000-0000-000027030000}"/>
    <cellStyle name="Dezimal_Tabelle1" xfId="809" xr:uid="{00000000-0005-0000-0000-000028030000}"/>
    <cellStyle name="Dobro 2" xfId="810" xr:uid="{00000000-0005-0000-0000-000029030000}"/>
    <cellStyle name="Dobro 2 2" xfId="811" xr:uid="{00000000-0005-0000-0000-00002A030000}"/>
    <cellStyle name="Dobro 3" xfId="812" xr:uid="{00000000-0005-0000-0000-00002B030000}"/>
    <cellStyle name="Emphasis 1" xfId="813" xr:uid="{00000000-0005-0000-0000-00002C030000}"/>
    <cellStyle name="Emphasis 2" xfId="814" xr:uid="{00000000-0005-0000-0000-00002D030000}"/>
    <cellStyle name="Emphasis 3" xfId="815" xr:uid="{00000000-0005-0000-0000-00002E030000}"/>
    <cellStyle name="Euro" xfId="816" xr:uid="{00000000-0005-0000-0000-00002F030000}"/>
    <cellStyle name="Excel Built-in Normal" xfId="817" xr:uid="{00000000-0005-0000-0000-000030030000}"/>
    <cellStyle name="Excel_BuiltIn_Naslov" xfId="818" xr:uid="{00000000-0005-0000-0000-000031030000}"/>
    <cellStyle name="Explanatory Text 2" xfId="819" xr:uid="{00000000-0005-0000-0000-000032030000}"/>
    <cellStyle name="Fixed" xfId="820" xr:uid="{00000000-0005-0000-0000-000033030000}"/>
    <cellStyle name="Fixed 10" xfId="821" xr:uid="{00000000-0005-0000-0000-000034030000}"/>
    <cellStyle name="Fixed 10 2" xfId="822" xr:uid="{00000000-0005-0000-0000-000035030000}"/>
    <cellStyle name="Fixed 10 3" xfId="823" xr:uid="{00000000-0005-0000-0000-000036030000}"/>
    <cellStyle name="Fixed 10 4" xfId="824" xr:uid="{00000000-0005-0000-0000-000037030000}"/>
    <cellStyle name="Fixed 10 5" xfId="825" xr:uid="{00000000-0005-0000-0000-000038030000}"/>
    <cellStyle name="Fixed 10 6" xfId="826" xr:uid="{00000000-0005-0000-0000-000039030000}"/>
    <cellStyle name="Fixed 10_KLIMA" xfId="827" xr:uid="{00000000-0005-0000-0000-00003A030000}"/>
    <cellStyle name="Fixed 11" xfId="828" xr:uid="{00000000-0005-0000-0000-00003B030000}"/>
    <cellStyle name="Fixed 11 2" xfId="829" xr:uid="{00000000-0005-0000-0000-00003C030000}"/>
    <cellStyle name="Fixed 11 3" xfId="830" xr:uid="{00000000-0005-0000-0000-00003D030000}"/>
    <cellStyle name="Fixed 11 4" xfId="831" xr:uid="{00000000-0005-0000-0000-00003E030000}"/>
    <cellStyle name="Fixed 11 5" xfId="832" xr:uid="{00000000-0005-0000-0000-00003F030000}"/>
    <cellStyle name="Fixed 11 6" xfId="833" xr:uid="{00000000-0005-0000-0000-000040030000}"/>
    <cellStyle name="Fixed 11_KLIMA" xfId="834" xr:uid="{00000000-0005-0000-0000-000041030000}"/>
    <cellStyle name="Fixed 12" xfId="835" xr:uid="{00000000-0005-0000-0000-000042030000}"/>
    <cellStyle name="Fixed 13" xfId="836" xr:uid="{00000000-0005-0000-0000-000043030000}"/>
    <cellStyle name="Fixed 14" xfId="837" xr:uid="{00000000-0005-0000-0000-000044030000}"/>
    <cellStyle name="Fixed 15" xfId="838" xr:uid="{00000000-0005-0000-0000-000045030000}"/>
    <cellStyle name="Fixed 16" xfId="839" xr:uid="{00000000-0005-0000-0000-000046030000}"/>
    <cellStyle name="Fixed 17" xfId="840" xr:uid="{00000000-0005-0000-0000-000047030000}"/>
    <cellStyle name="Fixed 18" xfId="841" xr:uid="{00000000-0005-0000-0000-000048030000}"/>
    <cellStyle name="Fixed 19" xfId="842" xr:uid="{00000000-0005-0000-0000-000049030000}"/>
    <cellStyle name="Fixed 2" xfId="843" xr:uid="{00000000-0005-0000-0000-00004A030000}"/>
    <cellStyle name="Fixed 2 10" xfId="844" xr:uid="{00000000-0005-0000-0000-00004B030000}"/>
    <cellStyle name="Fixed 2 11" xfId="845" xr:uid="{00000000-0005-0000-0000-00004C030000}"/>
    <cellStyle name="Fixed 2 12" xfId="846" xr:uid="{00000000-0005-0000-0000-00004D030000}"/>
    <cellStyle name="Fixed 2 13" xfId="847" xr:uid="{00000000-0005-0000-0000-00004E030000}"/>
    <cellStyle name="Fixed 2 14" xfId="848" xr:uid="{00000000-0005-0000-0000-00004F030000}"/>
    <cellStyle name="Fixed 2 15" xfId="849" xr:uid="{00000000-0005-0000-0000-000050030000}"/>
    <cellStyle name="Fixed 2 16" xfId="850" xr:uid="{00000000-0005-0000-0000-000051030000}"/>
    <cellStyle name="Fixed 2 17" xfId="851" xr:uid="{00000000-0005-0000-0000-000052030000}"/>
    <cellStyle name="Fixed 2 18" xfId="852" xr:uid="{00000000-0005-0000-0000-000053030000}"/>
    <cellStyle name="Fixed 2 19" xfId="853" xr:uid="{00000000-0005-0000-0000-000054030000}"/>
    <cellStyle name="Fixed 2 2" xfId="854" xr:uid="{00000000-0005-0000-0000-000055030000}"/>
    <cellStyle name="Fixed 2 20" xfId="855" xr:uid="{00000000-0005-0000-0000-000056030000}"/>
    <cellStyle name="Fixed 2 21" xfId="856" xr:uid="{00000000-0005-0000-0000-000057030000}"/>
    <cellStyle name="Fixed 2 22" xfId="857" xr:uid="{00000000-0005-0000-0000-000058030000}"/>
    <cellStyle name="Fixed 2 23" xfId="858" xr:uid="{00000000-0005-0000-0000-000059030000}"/>
    <cellStyle name="Fixed 2 24" xfId="859" xr:uid="{00000000-0005-0000-0000-00005A030000}"/>
    <cellStyle name="Fixed 2 25" xfId="860" xr:uid="{00000000-0005-0000-0000-00005B030000}"/>
    <cellStyle name="Fixed 2 26" xfId="861" xr:uid="{00000000-0005-0000-0000-00005C030000}"/>
    <cellStyle name="Fixed 2 3" xfId="862" xr:uid="{00000000-0005-0000-0000-00005D030000}"/>
    <cellStyle name="Fixed 2 4" xfId="863" xr:uid="{00000000-0005-0000-0000-00005E030000}"/>
    <cellStyle name="Fixed 2 5" xfId="864" xr:uid="{00000000-0005-0000-0000-00005F030000}"/>
    <cellStyle name="Fixed 2 6" xfId="865" xr:uid="{00000000-0005-0000-0000-000060030000}"/>
    <cellStyle name="Fixed 2 7" xfId="866" xr:uid="{00000000-0005-0000-0000-000061030000}"/>
    <cellStyle name="Fixed 2 8" xfId="867" xr:uid="{00000000-0005-0000-0000-000062030000}"/>
    <cellStyle name="Fixed 2 9" xfId="868" xr:uid="{00000000-0005-0000-0000-000063030000}"/>
    <cellStyle name="Fixed 2_ILLJPVM-7S1012popisVM_odce_Viale1" xfId="869" xr:uid="{00000000-0005-0000-0000-000064030000}"/>
    <cellStyle name="Fixed 20" xfId="870" xr:uid="{00000000-0005-0000-0000-000065030000}"/>
    <cellStyle name="Fixed 21" xfId="871" xr:uid="{00000000-0005-0000-0000-000066030000}"/>
    <cellStyle name="Fixed 22" xfId="872" xr:uid="{00000000-0005-0000-0000-000067030000}"/>
    <cellStyle name="Fixed 23" xfId="873" xr:uid="{00000000-0005-0000-0000-000068030000}"/>
    <cellStyle name="Fixed 24" xfId="874" xr:uid="{00000000-0005-0000-0000-000069030000}"/>
    <cellStyle name="Fixed 25" xfId="875" xr:uid="{00000000-0005-0000-0000-00006A030000}"/>
    <cellStyle name="Fixed 26" xfId="876" xr:uid="{00000000-0005-0000-0000-00006B030000}"/>
    <cellStyle name="Fixed 27" xfId="877" xr:uid="{00000000-0005-0000-0000-00006C030000}"/>
    <cellStyle name="Fixed 28" xfId="878" xr:uid="{00000000-0005-0000-0000-00006D030000}"/>
    <cellStyle name="Fixed 29" xfId="879" xr:uid="{00000000-0005-0000-0000-00006E030000}"/>
    <cellStyle name="Fixed 3" xfId="880" xr:uid="{00000000-0005-0000-0000-00006F030000}"/>
    <cellStyle name="Fixed 3 10" xfId="881" xr:uid="{00000000-0005-0000-0000-000070030000}"/>
    <cellStyle name="Fixed 3 11" xfId="882" xr:uid="{00000000-0005-0000-0000-000071030000}"/>
    <cellStyle name="Fixed 3 12" xfId="883" xr:uid="{00000000-0005-0000-0000-000072030000}"/>
    <cellStyle name="Fixed 3 13" xfId="884" xr:uid="{00000000-0005-0000-0000-000073030000}"/>
    <cellStyle name="Fixed 3 14" xfId="885" xr:uid="{00000000-0005-0000-0000-000074030000}"/>
    <cellStyle name="Fixed 3 15" xfId="886" xr:uid="{00000000-0005-0000-0000-000075030000}"/>
    <cellStyle name="Fixed 3 16" xfId="887" xr:uid="{00000000-0005-0000-0000-000076030000}"/>
    <cellStyle name="Fixed 3 17" xfId="888" xr:uid="{00000000-0005-0000-0000-000077030000}"/>
    <cellStyle name="Fixed 3 18" xfId="889" xr:uid="{00000000-0005-0000-0000-000078030000}"/>
    <cellStyle name="Fixed 3 19" xfId="890" xr:uid="{00000000-0005-0000-0000-000079030000}"/>
    <cellStyle name="Fixed 3 2" xfId="891" xr:uid="{00000000-0005-0000-0000-00007A030000}"/>
    <cellStyle name="Fixed 3 20" xfId="892" xr:uid="{00000000-0005-0000-0000-00007B030000}"/>
    <cellStyle name="Fixed 3 21" xfId="893" xr:uid="{00000000-0005-0000-0000-00007C030000}"/>
    <cellStyle name="Fixed 3 22" xfId="894" xr:uid="{00000000-0005-0000-0000-00007D030000}"/>
    <cellStyle name="Fixed 3 23" xfId="895" xr:uid="{00000000-0005-0000-0000-00007E030000}"/>
    <cellStyle name="Fixed 3 24" xfId="896" xr:uid="{00000000-0005-0000-0000-00007F030000}"/>
    <cellStyle name="Fixed 3 25" xfId="897" xr:uid="{00000000-0005-0000-0000-000080030000}"/>
    <cellStyle name="Fixed 3 26" xfId="898" xr:uid="{00000000-0005-0000-0000-000081030000}"/>
    <cellStyle name="Fixed 3 3" xfId="899" xr:uid="{00000000-0005-0000-0000-000082030000}"/>
    <cellStyle name="Fixed 3 4" xfId="900" xr:uid="{00000000-0005-0000-0000-000083030000}"/>
    <cellStyle name="Fixed 3 5" xfId="901" xr:uid="{00000000-0005-0000-0000-000084030000}"/>
    <cellStyle name="Fixed 3 6" xfId="902" xr:uid="{00000000-0005-0000-0000-000085030000}"/>
    <cellStyle name="Fixed 3 7" xfId="903" xr:uid="{00000000-0005-0000-0000-000086030000}"/>
    <cellStyle name="Fixed 3 8" xfId="904" xr:uid="{00000000-0005-0000-0000-000087030000}"/>
    <cellStyle name="Fixed 3 9" xfId="905" xr:uid="{00000000-0005-0000-0000-000088030000}"/>
    <cellStyle name="Fixed 30" xfId="906" xr:uid="{00000000-0005-0000-0000-000089030000}"/>
    <cellStyle name="Fixed 31" xfId="907" xr:uid="{00000000-0005-0000-0000-00008A030000}"/>
    <cellStyle name="Fixed 32" xfId="908" xr:uid="{00000000-0005-0000-0000-00008B030000}"/>
    <cellStyle name="Fixed 33" xfId="909" xr:uid="{00000000-0005-0000-0000-00008C030000}"/>
    <cellStyle name="Fixed 34" xfId="910" xr:uid="{00000000-0005-0000-0000-00008D030000}"/>
    <cellStyle name="Fixed 35" xfId="911" xr:uid="{00000000-0005-0000-0000-00008E030000}"/>
    <cellStyle name="Fixed 4" xfId="912" xr:uid="{00000000-0005-0000-0000-00008F030000}"/>
    <cellStyle name="Fixed 4 10" xfId="913" xr:uid="{00000000-0005-0000-0000-000090030000}"/>
    <cellStyle name="Fixed 4 11" xfId="914" xr:uid="{00000000-0005-0000-0000-000091030000}"/>
    <cellStyle name="Fixed 4 12" xfId="915" xr:uid="{00000000-0005-0000-0000-000092030000}"/>
    <cellStyle name="Fixed 4 13" xfId="916" xr:uid="{00000000-0005-0000-0000-000093030000}"/>
    <cellStyle name="Fixed 4 14" xfId="917" xr:uid="{00000000-0005-0000-0000-000094030000}"/>
    <cellStyle name="Fixed 4 15" xfId="918" xr:uid="{00000000-0005-0000-0000-000095030000}"/>
    <cellStyle name="Fixed 4 16" xfId="919" xr:uid="{00000000-0005-0000-0000-000096030000}"/>
    <cellStyle name="Fixed 4 17" xfId="920" xr:uid="{00000000-0005-0000-0000-000097030000}"/>
    <cellStyle name="Fixed 4 18" xfId="921" xr:uid="{00000000-0005-0000-0000-000098030000}"/>
    <cellStyle name="Fixed 4 19" xfId="922" xr:uid="{00000000-0005-0000-0000-000099030000}"/>
    <cellStyle name="Fixed 4 2" xfId="923" xr:uid="{00000000-0005-0000-0000-00009A030000}"/>
    <cellStyle name="Fixed 4 20" xfId="924" xr:uid="{00000000-0005-0000-0000-00009B030000}"/>
    <cellStyle name="Fixed 4 21" xfId="925" xr:uid="{00000000-0005-0000-0000-00009C030000}"/>
    <cellStyle name="Fixed 4 22" xfId="926" xr:uid="{00000000-0005-0000-0000-00009D030000}"/>
    <cellStyle name="Fixed 4 23" xfId="927" xr:uid="{00000000-0005-0000-0000-00009E030000}"/>
    <cellStyle name="Fixed 4 24" xfId="928" xr:uid="{00000000-0005-0000-0000-00009F030000}"/>
    <cellStyle name="Fixed 4 25" xfId="929" xr:uid="{00000000-0005-0000-0000-0000A0030000}"/>
    <cellStyle name="Fixed 4 26" xfId="930" xr:uid="{00000000-0005-0000-0000-0000A1030000}"/>
    <cellStyle name="Fixed 4 3" xfId="931" xr:uid="{00000000-0005-0000-0000-0000A2030000}"/>
    <cellStyle name="Fixed 4 4" xfId="932" xr:uid="{00000000-0005-0000-0000-0000A3030000}"/>
    <cellStyle name="Fixed 4 5" xfId="933" xr:uid="{00000000-0005-0000-0000-0000A4030000}"/>
    <cellStyle name="Fixed 4 6" xfId="934" xr:uid="{00000000-0005-0000-0000-0000A5030000}"/>
    <cellStyle name="Fixed 4 7" xfId="935" xr:uid="{00000000-0005-0000-0000-0000A6030000}"/>
    <cellStyle name="Fixed 4 8" xfId="936" xr:uid="{00000000-0005-0000-0000-0000A7030000}"/>
    <cellStyle name="Fixed 4 9" xfId="937" xr:uid="{00000000-0005-0000-0000-0000A8030000}"/>
    <cellStyle name="Fixed 5" xfId="938" xr:uid="{00000000-0005-0000-0000-0000A9030000}"/>
    <cellStyle name="Fixed 5 10" xfId="939" xr:uid="{00000000-0005-0000-0000-0000AA030000}"/>
    <cellStyle name="Fixed 5 11" xfId="940" xr:uid="{00000000-0005-0000-0000-0000AB030000}"/>
    <cellStyle name="Fixed 5 12" xfId="941" xr:uid="{00000000-0005-0000-0000-0000AC030000}"/>
    <cellStyle name="Fixed 5 13" xfId="942" xr:uid="{00000000-0005-0000-0000-0000AD030000}"/>
    <cellStyle name="Fixed 5 14" xfId="943" xr:uid="{00000000-0005-0000-0000-0000AE030000}"/>
    <cellStyle name="Fixed 5 15" xfId="944" xr:uid="{00000000-0005-0000-0000-0000AF030000}"/>
    <cellStyle name="Fixed 5 16" xfId="945" xr:uid="{00000000-0005-0000-0000-0000B0030000}"/>
    <cellStyle name="Fixed 5 17" xfId="946" xr:uid="{00000000-0005-0000-0000-0000B1030000}"/>
    <cellStyle name="Fixed 5 18" xfId="947" xr:uid="{00000000-0005-0000-0000-0000B2030000}"/>
    <cellStyle name="Fixed 5 19" xfId="948" xr:uid="{00000000-0005-0000-0000-0000B3030000}"/>
    <cellStyle name="Fixed 5 2" xfId="949" xr:uid="{00000000-0005-0000-0000-0000B4030000}"/>
    <cellStyle name="Fixed 5 2 2" xfId="950" xr:uid="{00000000-0005-0000-0000-0000B5030000}"/>
    <cellStyle name="Fixed 5 2 3" xfId="951" xr:uid="{00000000-0005-0000-0000-0000B6030000}"/>
    <cellStyle name="Fixed 5 2 4" xfId="952" xr:uid="{00000000-0005-0000-0000-0000B7030000}"/>
    <cellStyle name="Fixed 5 2 5" xfId="953" xr:uid="{00000000-0005-0000-0000-0000B8030000}"/>
    <cellStyle name="Fixed 5 2_KLIMA" xfId="954" xr:uid="{00000000-0005-0000-0000-0000B9030000}"/>
    <cellStyle name="Fixed 5 20" xfId="955" xr:uid="{00000000-0005-0000-0000-0000BA030000}"/>
    <cellStyle name="Fixed 5 21" xfId="956" xr:uid="{00000000-0005-0000-0000-0000BB030000}"/>
    <cellStyle name="Fixed 5 22" xfId="957" xr:uid="{00000000-0005-0000-0000-0000BC030000}"/>
    <cellStyle name="Fixed 5 23" xfId="958" xr:uid="{00000000-0005-0000-0000-0000BD030000}"/>
    <cellStyle name="Fixed 5 24" xfId="959" xr:uid="{00000000-0005-0000-0000-0000BE030000}"/>
    <cellStyle name="Fixed 5 25" xfId="960" xr:uid="{00000000-0005-0000-0000-0000BF030000}"/>
    <cellStyle name="Fixed 5 26" xfId="961" xr:uid="{00000000-0005-0000-0000-0000C0030000}"/>
    <cellStyle name="Fixed 5 3" xfId="962" xr:uid="{00000000-0005-0000-0000-0000C1030000}"/>
    <cellStyle name="Fixed 5 4" xfId="963" xr:uid="{00000000-0005-0000-0000-0000C2030000}"/>
    <cellStyle name="Fixed 5 5" xfId="964" xr:uid="{00000000-0005-0000-0000-0000C3030000}"/>
    <cellStyle name="Fixed 5 6" xfId="965" xr:uid="{00000000-0005-0000-0000-0000C4030000}"/>
    <cellStyle name="Fixed 5 7" xfId="966" xr:uid="{00000000-0005-0000-0000-0000C5030000}"/>
    <cellStyle name="Fixed 5 8" xfId="967" xr:uid="{00000000-0005-0000-0000-0000C6030000}"/>
    <cellStyle name="Fixed 5 9" xfId="968" xr:uid="{00000000-0005-0000-0000-0000C7030000}"/>
    <cellStyle name="Fixed 6" xfId="969" xr:uid="{00000000-0005-0000-0000-0000C8030000}"/>
    <cellStyle name="Fixed 6 10" xfId="970" xr:uid="{00000000-0005-0000-0000-0000C9030000}"/>
    <cellStyle name="Fixed 6 11" xfId="971" xr:uid="{00000000-0005-0000-0000-0000CA030000}"/>
    <cellStyle name="Fixed 6 12" xfId="972" xr:uid="{00000000-0005-0000-0000-0000CB030000}"/>
    <cellStyle name="Fixed 6 13" xfId="973" xr:uid="{00000000-0005-0000-0000-0000CC030000}"/>
    <cellStyle name="Fixed 6 14" xfId="974" xr:uid="{00000000-0005-0000-0000-0000CD030000}"/>
    <cellStyle name="Fixed 6 15" xfId="975" xr:uid="{00000000-0005-0000-0000-0000CE030000}"/>
    <cellStyle name="Fixed 6 16" xfId="976" xr:uid="{00000000-0005-0000-0000-0000CF030000}"/>
    <cellStyle name="Fixed 6 17" xfId="977" xr:uid="{00000000-0005-0000-0000-0000D0030000}"/>
    <cellStyle name="Fixed 6 18" xfId="978" xr:uid="{00000000-0005-0000-0000-0000D1030000}"/>
    <cellStyle name="Fixed 6 19" xfId="979" xr:uid="{00000000-0005-0000-0000-0000D2030000}"/>
    <cellStyle name="Fixed 6 2" xfId="980" xr:uid="{00000000-0005-0000-0000-0000D3030000}"/>
    <cellStyle name="Fixed 6 20" xfId="981" xr:uid="{00000000-0005-0000-0000-0000D4030000}"/>
    <cellStyle name="Fixed 6 21" xfId="982" xr:uid="{00000000-0005-0000-0000-0000D5030000}"/>
    <cellStyle name="Fixed 6 22" xfId="983" xr:uid="{00000000-0005-0000-0000-0000D6030000}"/>
    <cellStyle name="Fixed 6 23" xfId="984" xr:uid="{00000000-0005-0000-0000-0000D7030000}"/>
    <cellStyle name="Fixed 6 24" xfId="985" xr:uid="{00000000-0005-0000-0000-0000D8030000}"/>
    <cellStyle name="Fixed 6 25" xfId="986" xr:uid="{00000000-0005-0000-0000-0000D9030000}"/>
    <cellStyle name="Fixed 6 26" xfId="987" xr:uid="{00000000-0005-0000-0000-0000DA030000}"/>
    <cellStyle name="Fixed 6 3" xfId="988" xr:uid="{00000000-0005-0000-0000-0000DB030000}"/>
    <cellStyle name="Fixed 6 4" xfId="989" xr:uid="{00000000-0005-0000-0000-0000DC030000}"/>
    <cellStyle name="Fixed 6 5" xfId="990" xr:uid="{00000000-0005-0000-0000-0000DD030000}"/>
    <cellStyle name="Fixed 6 6" xfId="991" xr:uid="{00000000-0005-0000-0000-0000DE030000}"/>
    <cellStyle name="Fixed 6 7" xfId="992" xr:uid="{00000000-0005-0000-0000-0000DF030000}"/>
    <cellStyle name="Fixed 6 8" xfId="993" xr:uid="{00000000-0005-0000-0000-0000E0030000}"/>
    <cellStyle name="Fixed 6 9" xfId="994" xr:uid="{00000000-0005-0000-0000-0000E1030000}"/>
    <cellStyle name="Fixed 7" xfId="995" xr:uid="{00000000-0005-0000-0000-0000E2030000}"/>
    <cellStyle name="Fixed 7 10" xfId="996" xr:uid="{00000000-0005-0000-0000-0000E3030000}"/>
    <cellStyle name="Fixed 7 10 2" xfId="997" xr:uid="{00000000-0005-0000-0000-0000E4030000}"/>
    <cellStyle name="Fixed 7 10 3" xfId="998" xr:uid="{00000000-0005-0000-0000-0000E5030000}"/>
    <cellStyle name="Fixed 7 10 4" xfId="999" xr:uid="{00000000-0005-0000-0000-0000E6030000}"/>
    <cellStyle name="Fixed 7 10 5" xfId="1000" xr:uid="{00000000-0005-0000-0000-0000E7030000}"/>
    <cellStyle name="Fixed 7 11" xfId="1001" xr:uid="{00000000-0005-0000-0000-0000E8030000}"/>
    <cellStyle name="Fixed 7 11 2" xfId="1002" xr:uid="{00000000-0005-0000-0000-0000E9030000}"/>
    <cellStyle name="Fixed 7 11 3" xfId="1003" xr:uid="{00000000-0005-0000-0000-0000EA030000}"/>
    <cellStyle name="Fixed 7 11 4" xfId="1004" xr:uid="{00000000-0005-0000-0000-0000EB030000}"/>
    <cellStyle name="Fixed 7 11 5" xfId="1005" xr:uid="{00000000-0005-0000-0000-0000EC030000}"/>
    <cellStyle name="Fixed 7 12" xfId="1006" xr:uid="{00000000-0005-0000-0000-0000ED030000}"/>
    <cellStyle name="Fixed 7 12 2" xfId="1007" xr:uid="{00000000-0005-0000-0000-0000EE030000}"/>
    <cellStyle name="Fixed 7 12 3" xfId="1008" xr:uid="{00000000-0005-0000-0000-0000EF030000}"/>
    <cellStyle name="Fixed 7 12 4" xfId="1009" xr:uid="{00000000-0005-0000-0000-0000F0030000}"/>
    <cellStyle name="Fixed 7 12 5" xfId="1010" xr:uid="{00000000-0005-0000-0000-0000F1030000}"/>
    <cellStyle name="Fixed 7 13" xfId="1011" xr:uid="{00000000-0005-0000-0000-0000F2030000}"/>
    <cellStyle name="Fixed 7 13 2" xfId="1012" xr:uid="{00000000-0005-0000-0000-0000F3030000}"/>
    <cellStyle name="Fixed 7 13 3" xfId="1013" xr:uid="{00000000-0005-0000-0000-0000F4030000}"/>
    <cellStyle name="Fixed 7 13 4" xfId="1014" xr:uid="{00000000-0005-0000-0000-0000F5030000}"/>
    <cellStyle name="Fixed 7 13 5" xfId="1015" xr:uid="{00000000-0005-0000-0000-0000F6030000}"/>
    <cellStyle name="Fixed 7 14" xfId="1016" xr:uid="{00000000-0005-0000-0000-0000F7030000}"/>
    <cellStyle name="Fixed 7 14 2" xfId="1017" xr:uid="{00000000-0005-0000-0000-0000F8030000}"/>
    <cellStyle name="Fixed 7 14 3" xfId="1018" xr:uid="{00000000-0005-0000-0000-0000F9030000}"/>
    <cellStyle name="Fixed 7 14 4" xfId="1019" xr:uid="{00000000-0005-0000-0000-0000FA030000}"/>
    <cellStyle name="Fixed 7 14 5" xfId="1020" xr:uid="{00000000-0005-0000-0000-0000FB030000}"/>
    <cellStyle name="Fixed 7 15" xfId="1021" xr:uid="{00000000-0005-0000-0000-0000FC030000}"/>
    <cellStyle name="Fixed 7 15 2" xfId="1022" xr:uid="{00000000-0005-0000-0000-0000FD030000}"/>
    <cellStyle name="Fixed 7 15 3" xfId="1023" xr:uid="{00000000-0005-0000-0000-0000FE030000}"/>
    <cellStyle name="Fixed 7 15 4" xfId="1024" xr:uid="{00000000-0005-0000-0000-0000FF030000}"/>
    <cellStyle name="Fixed 7 15 5" xfId="1025" xr:uid="{00000000-0005-0000-0000-000000040000}"/>
    <cellStyle name="Fixed 7 16" xfId="1026" xr:uid="{00000000-0005-0000-0000-000001040000}"/>
    <cellStyle name="Fixed 7 16 2" xfId="1027" xr:uid="{00000000-0005-0000-0000-000002040000}"/>
    <cellStyle name="Fixed 7 16 3" xfId="1028" xr:uid="{00000000-0005-0000-0000-000003040000}"/>
    <cellStyle name="Fixed 7 16 4" xfId="1029" xr:uid="{00000000-0005-0000-0000-000004040000}"/>
    <cellStyle name="Fixed 7 16 5" xfId="1030" xr:uid="{00000000-0005-0000-0000-000005040000}"/>
    <cellStyle name="Fixed 7 17" xfId="1031" xr:uid="{00000000-0005-0000-0000-000006040000}"/>
    <cellStyle name="Fixed 7 17 2" xfId="1032" xr:uid="{00000000-0005-0000-0000-000007040000}"/>
    <cellStyle name="Fixed 7 17 3" xfId="1033" xr:uid="{00000000-0005-0000-0000-000008040000}"/>
    <cellStyle name="Fixed 7 17 4" xfId="1034" xr:uid="{00000000-0005-0000-0000-000009040000}"/>
    <cellStyle name="Fixed 7 17 5" xfId="1035" xr:uid="{00000000-0005-0000-0000-00000A040000}"/>
    <cellStyle name="Fixed 7 18" xfId="1036" xr:uid="{00000000-0005-0000-0000-00000B040000}"/>
    <cellStyle name="Fixed 7 18 2" xfId="1037" xr:uid="{00000000-0005-0000-0000-00000C040000}"/>
    <cellStyle name="Fixed 7 18 3" xfId="1038" xr:uid="{00000000-0005-0000-0000-00000D040000}"/>
    <cellStyle name="Fixed 7 18 4" xfId="1039" xr:uid="{00000000-0005-0000-0000-00000E040000}"/>
    <cellStyle name="Fixed 7 18 5" xfId="1040" xr:uid="{00000000-0005-0000-0000-00000F040000}"/>
    <cellStyle name="Fixed 7 19" xfId="1041" xr:uid="{00000000-0005-0000-0000-000010040000}"/>
    <cellStyle name="Fixed 7 19 2" xfId="1042" xr:uid="{00000000-0005-0000-0000-000011040000}"/>
    <cellStyle name="Fixed 7 19 3" xfId="1043" xr:uid="{00000000-0005-0000-0000-000012040000}"/>
    <cellStyle name="Fixed 7 19 4" xfId="1044" xr:uid="{00000000-0005-0000-0000-000013040000}"/>
    <cellStyle name="Fixed 7 19 5" xfId="1045" xr:uid="{00000000-0005-0000-0000-000014040000}"/>
    <cellStyle name="Fixed 7 2" xfId="1046" xr:uid="{00000000-0005-0000-0000-000015040000}"/>
    <cellStyle name="Fixed 7 2 2" xfId="1047" xr:uid="{00000000-0005-0000-0000-000016040000}"/>
    <cellStyle name="Fixed 7 2 3" xfId="1048" xr:uid="{00000000-0005-0000-0000-000017040000}"/>
    <cellStyle name="Fixed 7 2 4" xfId="1049" xr:uid="{00000000-0005-0000-0000-000018040000}"/>
    <cellStyle name="Fixed 7 2 5" xfId="1050" xr:uid="{00000000-0005-0000-0000-000019040000}"/>
    <cellStyle name="Fixed 7 2_KLIMA" xfId="1051" xr:uid="{00000000-0005-0000-0000-00001A040000}"/>
    <cellStyle name="Fixed 7 20" xfId="1052" xr:uid="{00000000-0005-0000-0000-00001B040000}"/>
    <cellStyle name="Fixed 7 20 2" xfId="1053" xr:uid="{00000000-0005-0000-0000-00001C040000}"/>
    <cellStyle name="Fixed 7 20 3" xfId="1054" xr:uid="{00000000-0005-0000-0000-00001D040000}"/>
    <cellStyle name="Fixed 7 20 4" xfId="1055" xr:uid="{00000000-0005-0000-0000-00001E040000}"/>
    <cellStyle name="Fixed 7 20 5" xfId="1056" xr:uid="{00000000-0005-0000-0000-00001F040000}"/>
    <cellStyle name="Fixed 7 21" xfId="1057" xr:uid="{00000000-0005-0000-0000-000020040000}"/>
    <cellStyle name="Fixed 7 21 2" xfId="1058" xr:uid="{00000000-0005-0000-0000-000021040000}"/>
    <cellStyle name="Fixed 7 21 3" xfId="1059" xr:uid="{00000000-0005-0000-0000-000022040000}"/>
    <cellStyle name="Fixed 7 21 4" xfId="1060" xr:uid="{00000000-0005-0000-0000-000023040000}"/>
    <cellStyle name="Fixed 7 21 5" xfId="1061" xr:uid="{00000000-0005-0000-0000-000024040000}"/>
    <cellStyle name="Fixed 7 22" xfId="1062" xr:uid="{00000000-0005-0000-0000-000025040000}"/>
    <cellStyle name="Fixed 7 22 2" xfId="1063" xr:uid="{00000000-0005-0000-0000-000026040000}"/>
    <cellStyle name="Fixed 7 22 3" xfId="1064" xr:uid="{00000000-0005-0000-0000-000027040000}"/>
    <cellStyle name="Fixed 7 22 4" xfId="1065" xr:uid="{00000000-0005-0000-0000-000028040000}"/>
    <cellStyle name="Fixed 7 22 5" xfId="1066" xr:uid="{00000000-0005-0000-0000-000029040000}"/>
    <cellStyle name="Fixed 7 23" xfId="1067" xr:uid="{00000000-0005-0000-0000-00002A040000}"/>
    <cellStyle name="Fixed 7 23 2" xfId="1068" xr:uid="{00000000-0005-0000-0000-00002B040000}"/>
    <cellStyle name="Fixed 7 23 3" xfId="1069" xr:uid="{00000000-0005-0000-0000-00002C040000}"/>
    <cellStyle name="Fixed 7 23 4" xfId="1070" xr:uid="{00000000-0005-0000-0000-00002D040000}"/>
    <cellStyle name="Fixed 7 23 5" xfId="1071" xr:uid="{00000000-0005-0000-0000-00002E040000}"/>
    <cellStyle name="Fixed 7 24" xfId="1072" xr:uid="{00000000-0005-0000-0000-00002F040000}"/>
    <cellStyle name="Fixed 7 24 2" xfId="1073" xr:uid="{00000000-0005-0000-0000-000030040000}"/>
    <cellStyle name="Fixed 7 24 3" xfId="1074" xr:uid="{00000000-0005-0000-0000-000031040000}"/>
    <cellStyle name="Fixed 7 24 4" xfId="1075" xr:uid="{00000000-0005-0000-0000-000032040000}"/>
    <cellStyle name="Fixed 7 24 5" xfId="1076" xr:uid="{00000000-0005-0000-0000-000033040000}"/>
    <cellStyle name="Fixed 7 25" xfId="1077" xr:uid="{00000000-0005-0000-0000-000034040000}"/>
    <cellStyle name="Fixed 7 25 2" xfId="1078" xr:uid="{00000000-0005-0000-0000-000035040000}"/>
    <cellStyle name="Fixed 7 25 3" xfId="1079" xr:uid="{00000000-0005-0000-0000-000036040000}"/>
    <cellStyle name="Fixed 7 25 4" xfId="1080" xr:uid="{00000000-0005-0000-0000-000037040000}"/>
    <cellStyle name="Fixed 7 25 5" xfId="1081" xr:uid="{00000000-0005-0000-0000-000038040000}"/>
    <cellStyle name="Fixed 7 26" xfId="1082" xr:uid="{00000000-0005-0000-0000-000039040000}"/>
    <cellStyle name="Fixed 7 27" xfId="1083" xr:uid="{00000000-0005-0000-0000-00003A040000}"/>
    <cellStyle name="Fixed 7 28" xfId="1084" xr:uid="{00000000-0005-0000-0000-00003B040000}"/>
    <cellStyle name="Fixed 7 29" xfId="1085" xr:uid="{00000000-0005-0000-0000-00003C040000}"/>
    <cellStyle name="Fixed 7 3" xfId="1086" xr:uid="{00000000-0005-0000-0000-00003D040000}"/>
    <cellStyle name="Fixed 7 30" xfId="1087" xr:uid="{00000000-0005-0000-0000-00003E040000}"/>
    <cellStyle name="Fixed 7 31" xfId="1088" xr:uid="{00000000-0005-0000-0000-00003F040000}"/>
    <cellStyle name="Fixed 7 32" xfId="1089" xr:uid="{00000000-0005-0000-0000-000040040000}"/>
    <cellStyle name="Fixed 7 33" xfId="1090" xr:uid="{00000000-0005-0000-0000-000041040000}"/>
    <cellStyle name="Fixed 7 34" xfId="1091" xr:uid="{00000000-0005-0000-0000-000042040000}"/>
    <cellStyle name="Fixed 7 35" xfId="1092" xr:uid="{00000000-0005-0000-0000-000043040000}"/>
    <cellStyle name="Fixed 7 36" xfId="1093" xr:uid="{00000000-0005-0000-0000-000044040000}"/>
    <cellStyle name="Fixed 7 37" xfId="1094" xr:uid="{00000000-0005-0000-0000-000045040000}"/>
    <cellStyle name="Fixed 7 38" xfId="1095" xr:uid="{00000000-0005-0000-0000-000046040000}"/>
    <cellStyle name="Fixed 7 39" xfId="1096" xr:uid="{00000000-0005-0000-0000-000047040000}"/>
    <cellStyle name="Fixed 7 4" xfId="1097" xr:uid="{00000000-0005-0000-0000-000048040000}"/>
    <cellStyle name="Fixed 7 40" xfId="1098" xr:uid="{00000000-0005-0000-0000-000049040000}"/>
    <cellStyle name="Fixed 7 41" xfId="1099" xr:uid="{00000000-0005-0000-0000-00004A040000}"/>
    <cellStyle name="Fixed 7 42" xfId="1100" xr:uid="{00000000-0005-0000-0000-00004B040000}"/>
    <cellStyle name="Fixed 7 43" xfId="1101" xr:uid="{00000000-0005-0000-0000-00004C040000}"/>
    <cellStyle name="Fixed 7 44" xfId="1102" xr:uid="{00000000-0005-0000-0000-00004D040000}"/>
    <cellStyle name="Fixed 7 45" xfId="1103" xr:uid="{00000000-0005-0000-0000-00004E040000}"/>
    <cellStyle name="Fixed 7 46" xfId="1104" xr:uid="{00000000-0005-0000-0000-00004F040000}"/>
    <cellStyle name="Fixed 7 47" xfId="1105" xr:uid="{00000000-0005-0000-0000-000050040000}"/>
    <cellStyle name="Fixed 7 48" xfId="1106" xr:uid="{00000000-0005-0000-0000-000051040000}"/>
    <cellStyle name="Fixed 7 5" xfId="1107" xr:uid="{00000000-0005-0000-0000-000052040000}"/>
    <cellStyle name="Fixed 7 6" xfId="1108" xr:uid="{00000000-0005-0000-0000-000053040000}"/>
    <cellStyle name="Fixed 7 7" xfId="1109" xr:uid="{00000000-0005-0000-0000-000054040000}"/>
    <cellStyle name="Fixed 7 8" xfId="1110" xr:uid="{00000000-0005-0000-0000-000055040000}"/>
    <cellStyle name="Fixed 7 9" xfId="1111" xr:uid="{00000000-0005-0000-0000-000056040000}"/>
    <cellStyle name="Fixed 7 9 2" xfId="1112" xr:uid="{00000000-0005-0000-0000-000057040000}"/>
    <cellStyle name="Fixed 7 9 3" xfId="1113" xr:uid="{00000000-0005-0000-0000-000058040000}"/>
    <cellStyle name="Fixed 7 9 4" xfId="1114" xr:uid="{00000000-0005-0000-0000-000059040000}"/>
    <cellStyle name="Fixed 7 9 5" xfId="1115" xr:uid="{00000000-0005-0000-0000-00005A040000}"/>
    <cellStyle name="Fixed 8" xfId="1116" xr:uid="{00000000-0005-0000-0000-00005B040000}"/>
    <cellStyle name="Fixed 8 2" xfId="1117" xr:uid="{00000000-0005-0000-0000-00005C040000}"/>
    <cellStyle name="Fixed 8 3" xfId="1118" xr:uid="{00000000-0005-0000-0000-00005D040000}"/>
    <cellStyle name="Fixed 8 4" xfId="1119" xr:uid="{00000000-0005-0000-0000-00005E040000}"/>
    <cellStyle name="Fixed 8 5" xfId="1120" xr:uid="{00000000-0005-0000-0000-00005F040000}"/>
    <cellStyle name="Fixed 8 6" xfId="1121" xr:uid="{00000000-0005-0000-0000-000060040000}"/>
    <cellStyle name="Fixed 8_KLIMA" xfId="1122" xr:uid="{00000000-0005-0000-0000-000061040000}"/>
    <cellStyle name="Fixed 9" xfId="1123" xr:uid="{00000000-0005-0000-0000-000062040000}"/>
    <cellStyle name="Fixed 9 2" xfId="1124" xr:uid="{00000000-0005-0000-0000-000063040000}"/>
    <cellStyle name="Fixed 9 3" xfId="1125" xr:uid="{00000000-0005-0000-0000-000064040000}"/>
    <cellStyle name="Fixed 9 4" xfId="1126" xr:uid="{00000000-0005-0000-0000-000065040000}"/>
    <cellStyle name="Fixed 9 5" xfId="1127" xr:uid="{00000000-0005-0000-0000-000066040000}"/>
    <cellStyle name="Fixed 9 6" xfId="1128" xr:uid="{00000000-0005-0000-0000-000067040000}"/>
    <cellStyle name="Fixed 9_KLIMA" xfId="1129" xr:uid="{00000000-0005-0000-0000-000068040000}"/>
    <cellStyle name="Fixed_B ILLPRB-6S1420 - PZR popis sprinkler - BPO 2012_05_03" xfId="1130" xr:uid="{00000000-0005-0000-0000-000069040000}"/>
    <cellStyle name="General" xfId="1131" xr:uid="{00000000-0005-0000-0000-00006A040000}"/>
    <cellStyle name="general 2" xfId="1132" xr:uid="{00000000-0005-0000-0000-00006B040000}"/>
    <cellStyle name="general_ILLJPVM-7S1012popisVM_odce_Viale1" xfId="1133" xr:uid="{00000000-0005-0000-0000-00006C040000}"/>
    <cellStyle name="Good 2" xfId="1134" xr:uid="{00000000-0005-0000-0000-00006D040000}"/>
    <cellStyle name="Good 3" xfId="1135" xr:uid="{00000000-0005-0000-0000-00006E040000}"/>
    <cellStyle name="Heading 1 10" xfId="1136" xr:uid="{00000000-0005-0000-0000-00006F040000}"/>
    <cellStyle name="Heading 1 11" xfId="1137" xr:uid="{00000000-0005-0000-0000-000070040000}"/>
    <cellStyle name="Heading 1 12" xfId="1138" xr:uid="{00000000-0005-0000-0000-000071040000}"/>
    <cellStyle name="Heading 1 13" xfId="1139" xr:uid="{00000000-0005-0000-0000-000072040000}"/>
    <cellStyle name="Heading 1 14" xfId="1140" xr:uid="{00000000-0005-0000-0000-000073040000}"/>
    <cellStyle name="Heading 1 15" xfId="1141" xr:uid="{00000000-0005-0000-0000-000074040000}"/>
    <cellStyle name="Heading 1 2" xfId="1142" xr:uid="{00000000-0005-0000-0000-000075040000}"/>
    <cellStyle name="Heading 1 2 10" xfId="1143" xr:uid="{00000000-0005-0000-0000-000076040000}"/>
    <cellStyle name="Heading 1 2 11" xfId="1144" xr:uid="{00000000-0005-0000-0000-000077040000}"/>
    <cellStyle name="Heading 1 2 12" xfId="1145" xr:uid="{00000000-0005-0000-0000-000078040000}"/>
    <cellStyle name="Heading 1 2 13" xfId="1146" xr:uid="{00000000-0005-0000-0000-000079040000}"/>
    <cellStyle name="Heading 1 2 14" xfId="1147" xr:uid="{00000000-0005-0000-0000-00007A040000}"/>
    <cellStyle name="Heading 1 2 15" xfId="1148" xr:uid="{00000000-0005-0000-0000-00007B040000}"/>
    <cellStyle name="Heading 1 2 16" xfId="1149" xr:uid="{00000000-0005-0000-0000-00007C040000}"/>
    <cellStyle name="Heading 1 2 17" xfId="1150" xr:uid="{00000000-0005-0000-0000-00007D040000}"/>
    <cellStyle name="Heading 1 2 18" xfId="1151" xr:uid="{00000000-0005-0000-0000-00007E040000}"/>
    <cellStyle name="Heading 1 2 19" xfId="1152" xr:uid="{00000000-0005-0000-0000-00007F040000}"/>
    <cellStyle name="Heading 1 2 2" xfId="1153" xr:uid="{00000000-0005-0000-0000-000080040000}"/>
    <cellStyle name="Heading 1 2 2 2" xfId="1154" xr:uid="{00000000-0005-0000-0000-000081040000}"/>
    <cellStyle name="Heading 1 2 2 2 2" xfId="1155" xr:uid="{00000000-0005-0000-0000-000082040000}"/>
    <cellStyle name="Heading 1 2 2 2 3" xfId="1156" xr:uid="{00000000-0005-0000-0000-000083040000}"/>
    <cellStyle name="Heading 1 2 2 2 4" xfId="1157" xr:uid="{00000000-0005-0000-0000-000084040000}"/>
    <cellStyle name="Heading 1 2 2 2 5" xfId="1158" xr:uid="{00000000-0005-0000-0000-000085040000}"/>
    <cellStyle name="Heading 1 2 2 2_KLIMA" xfId="1159" xr:uid="{00000000-0005-0000-0000-000086040000}"/>
    <cellStyle name="Heading 1 2 2 3" xfId="1160" xr:uid="{00000000-0005-0000-0000-000087040000}"/>
    <cellStyle name="Heading 1 2 2 4" xfId="1161" xr:uid="{00000000-0005-0000-0000-000088040000}"/>
    <cellStyle name="Heading 1 2 2 5" xfId="1162" xr:uid="{00000000-0005-0000-0000-000089040000}"/>
    <cellStyle name="Heading 1 2 2 6" xfId="1163" xr:uid="{00000000-0005-0000-0000-00008A040000}"/>
    <cellStyle name="Heading 1 2 2 7" xfId="1164" xr:uid="{00000000-0005-0000-0000-00008B040000}"/>
    <cellStyle name="Heading 1 2 2_KLIMA" xfId="1165" xr:uid="{00000000-0005-0000-0000-00008C040000}"/>
    <cellStyle name="Heading 1 2 20" xfId="1166" xr:uid="{00000000-0005-0000-0000-00008D040000}"/>
    <cellStyle name="Heading 1 2 21" xfId="1167" xr:uid="{00000000-0005-0000-0000-00008E040000}"/>
    <cellStyle name="Heading 1 2 22" xfId="1168" xr:uid="{00000000-0005-0000-0000-00008F040000}"/>
    <cellStyle name="Heading 1 2 23" xfId="1169" xr:uid="{00000000-0005-0000-0000-000090040000}"/>
    <cellStyle name="Heading 1 2 24" xfId="1170" xr:uid="{00000000-0005-0000-0000-000091040000}"/>
    <cellStyle name="Heading 1 2 25" xfId="1171" xr:uid="{00000000-0005-0000-0000-000092040000}"/>
    <cellStyle name="Heading 1 2 26" xfId="1172" xr:uid="{00000000-0005-0000-0000-000093040000}"/>
    <cellStyle name="Heading 1 2 27" xfId="1173" xr:uid="{00000000-0005-0000-0000-000094040000}"/>
    <cellStyle name="Heading 1 2 28" xfId="1174" xr:uid="{00000000-0005-0000-0000-000095040000}"/>
    <cellStyle name="Heading 1 2 29" xfId="1175" xr:uid="{00000000-0005-0000-0000-000096040000}"/>
    <cellStyle name="Heading 1 2 3" xfId="1176" xr:uid="{00000000-0005-0000-0000-000097040000}"/>
    <cellStyle name="Heading 1 2 4" xfId="1177" xr:uid="{00000000-0005-0000-0000-000098040000}"/>
    <cellStyle name="Heading 1 2 5" xfId="1178" xr:uid="{00000000-0005-0000-0000-000099040000}"/>
    <cellStyle name="Heading 1 2 6" xfId="1179" xr:uid="{00000000-0005-0000-0000-00009A040000}"/>
    <cellStyle name="Heading 1 2 7" xfId="1180" xr:uid="{00000000-0005-0000-0000-00009B040000}"/>
    <cellStyle name="Heading 1 2 8" xfId="1181" xr:uid="{00000000-0005-0000-0000-00009C040000}"/>
    <cellStyle name="Heading 1 2 9" xfId="1182" xr:uid="{00000000-0005-0000-0000-00009D040000}"/>
    <cellStyle name="Heading 1 3" xfId="1183" xr:uid="{00000000-0005-0000-0000-00009E040000}"/>
    <cellStyle name="Heading 1 3 10" xfId="1184" xr:uid="{00000000-0005-0000-0000-00009F040000}"/>
    <cellStyle name="Heading 1 3 11" xfId="1185" xr:uid="{00000000-0005-0000-0000-0000A0040000}"/>
    <cellStyle name="Heading 1 3 12" xfId="1186" xr:uid="{00000000-0005-0000-0000-0000A1040000}"/>
    <cellStyle name="Heading 1 3 13" xfId="1187" xr:uid="{00000000-0005-0000-0000-0000A2040000}"/>
    <cellStyle name="Heading 1 3 14" xfId="1188" xr:uid="{00000000-0005-0000-0000-0000A3040000}"/>
    <cellStyle name="Heading 1 3 15" xfId="1189" xr:uid="{00000000-0005-0000-0000-0000A4040000}"/>
    <cellStyle name="Heading 1 3 16" xfId="1190" xr:uid="{00000000-0005-0000-0000-0000A5040000}"/>
    <cellStyle name="Heading 1 3 17" xfId="1191" xr:uid="{00000000-0005-0000-0000-0000A6040000}"/>
    <cellStyle name="Heading 1 3 18" xfId="1192" xr:uid="{00000000-0005-0000-0000-0000A7040000}"/>
    <cellStyle name="Heading 1 3 19" xfId="1193" xr:uid="{00000000-0005-0000-0000-0000A8040000}"/>
    <cellStyle name="Heading 1 3 2" xfId="1194" xr:uid="{00000000-0005-0000-0000-0000A9040000}"/>
    <cellStyle name="Heading 1 3 20" xfId="1195" xr:uid="{00000000-0005-0000-0000-0000AA040000}"/>
    <cellStyle name="Heading 1 3 21" xfId="1196" xr:uid="{00000000-0005-0000-0000-0000AB040000}"/>
    <cellStyle name="Heading 1 3 22" xfId="1197" xr:uid="{00000000-0005-0000-0000-0000AC040000}"/>
    <cellStyle name="Heading 1 3 23" xfId="1198" xr:uid="{00000000-0005-0000-0000-0000AD040000}"/>
    <cellStyle name="Heading 1 3 24" xfId="1199" xr:uid="{00000000-0005-0000-0000-0000AE040000}"/>
    <cellStyle name="Heading 1 3 25" xfId="1200" xr:uid="{00000000-0005-0000-0000-0000AF040000}"/>
    <cellStyle name="Heading 1 3 26" xfId="1201" xr:uid="{00000000-0005-0000-0000-0000B0040000}"/>
    <cellStyle name="Heading 1 3 27" xfId="1202" xr:uid="{00000000-0005-0000-0000-0000B1040000}"/>
    <cellStyle name="Heading 1 3 28" xfId="1203" xr:uid="{00000000-0005-0000-0000-0000B2040000}"/>
    <cellStyle name="Heading 1 3 3" xfId="1204" xr:uid="{00000000-0005-0000-0000-0000B3040000}"/>
    <cellStyle name="Heading 1 3 4" xfId="1205" xr:uid="{00000000-0005-0000-0000-0000B4040000}"/>
    <cellStyle name="Heading 1 3 5" xfId="1206" xr:uid="{00000000-0005-0000-0000-0000B5040000}"/>
    <cellStyle name="Heading 1 3 6" xfId="1207" xr:uid="{00000000-0005-0000-0000-0000B6040000}"/>
    <cellStyle name="Heading 1 3 7" xfId="1208" xr:uid="{00000000-0005-0000-0000-0000B7040000}"/>
    <cellStyle name="Heading 1 3 8" xfId="1209" xr:uid="{00000000-0005-0000-0000-0000B8040000}"/>
    <cellStyle name="Heading 1 3 9" xfId="1210" xr:uid="{00000000-0005-0000-0000-0000B9040000}"/>
    <cellStyle name="Heading 1 4" xfId="1211" xr:uid="{00000000-0005-0000-0000-0000BA040000}"/>
    <cellStyle name="Heading 1 4 10" xfId="1212" xr:uid="{00000000-0005-0000-0000-0000BB040000}"/>
    <cellStyle name="Heading 1 4 11" xfId="1213" xr:uid="{00000000-0005-0000-0000-0000BC040000}"/>
    <cellStyle name="Heading 1 4 12" xfId="1214" xr:uid="{00000000-0005-0000-0000-0000BD040000}"/>
    <cellStyle name="Heading 1 4 13" xfId="1215" xr:uid="{00000000-0005-0000-0000-0000BE040000}"/>
    <cellStyle name="Heading 1 4 14" xfId="1216" xr:uid="{00000000-0005-0000-0000-0000BF040000}"/>
    <cellStyle name="Heading 1 4 15" xfId="1217" xr:uid="{00000000-0005-0000-0000-0000C0040000}"/>
    <cellStyle name="Heading 1 4 16" xfId="1218" xr:uid="{00000000-0005-0000-0000-0000C1040000}"/>
    <cellStyle name="Heading 1 4 17" xfId="1219" xr:uid="{00000000-0005-0000-0000-0000C2040000}"/>
    <cellStyle name="Heading 1 4 18" xfId="1220" xr:uid="{00000000-0005-0000-0000-0000C3040000}"/>
    <cellStyle name="Heading 1 4 19" xfId="1221" xr:uid="{00000000-0005-0000-0000-0000C4040000}"/>
    <cellStyle name="Heading 1 4 2" xfId="1222" xr:uid="{00000000-0005-0000-0000-0000C5040000}"/>
    <cellStyle name="Heading 1 4 20" xfId="1223" xr:uid="{00000000-0005-0000-0000-0000C6040000}"/>
    <cellStyle name="Heading 1 4 21" xfId="1224" xr:uid="{00000000-0005-0000-0000-0000C7040000}"/>
    <cellStyle name="Heading 1 4 22" xfId="1225" xr:uid="{00000000-0005-0000-0000-0000C8040000}"/>
    <cellStyle name="Heading 1 4 23" xfId="1226" xr:uid="{00000000-0005-0000-0000-0000C9040000}"/>
    <cellStyle name="Heading 1 4 24" xfId="1227" xr:uid="{00000000-0005-0000-0000-0000CA040000}"/>
    <cellStyle name="Heading 1 4 25" xfId="1228" xr:uid="{00000000-0005-0000-0000-0000CB040000}"/>
    <cellStyle name="Heading 1 4 26" xfId="1229" xr:uid="{00000000-0005-0000-0000-0000CC040000}"/>
    <cellStyle name="Heading 1 4 27" xfId="1230" xr:uid="{00000000-0005-0000-0000-0000CD040000}"/>
    <cellStyle name="Heading 1 4 28" xfId="1231" xr:uid="{00000000-0005-0000-0000-0000CE040000}"/>
    <cellStyle name="Heading 1 4 3" xfId="1232" xr:uid="{00000000-0005-0000-0000-0000CF040000}"/>
    <cellStyle name="Heading 1 4 4" xfId="1233" xr:uid="{00000000-0005-0000-0000-0000D0040000}"/>
    <cellStyle name="Heading 1 4 5" xfId="1234" xr:uid="{00000000-0005-0000-0000-0000D1040000}"/>
    <cellStyle name="Heading 1 4 6" xfId="1235" xr:uid="{00000000-0005-0000-0000-0000D2040000}"/>
    <cellStyle name="Heading 1 4 7" xfId="1236" xr:uid="{00000000-0005-0000-0000-0000D3040000}"/>
    <cellStyle name="Heading 1 4 8" xfId="1237" xr:uid="{00000000-0005-0000-0000-0000D4040000}"/>
    <cellStyle name="Heading 1 4 9" xfId="1238" xr:uid="{00000000-0005-0000-0000-0000D5040000}"/>
    <cellStyle name="Heading 1 5" xfId="1239" xr:uid="{00000000-0005-0000-0000-0000D6040000}"/>
    <cellStyle name="Heading 1 6" xfId="1240" xr:uid="{00000000-0005-0000-0000-0000D7040000}"/>
    <cellStyle name="Heading 1 7" xfId="1241" xr:uid="{00000000-0005-0000-0000-0000D8040000}"/>
    <cellStyle name="Heading 1 8" xfId="1242" xr:uid="{00000000-0005-0000-0000-0000D9040000}"/>
    <cellStyle name="Heading 1 9" xfId="1243" xr:uid="{00000000-0005-0000-0000-0000DA040000}"/>
    <cellStyle name="Heading 2 10" xfId="1244" xr:uid="{00000000-0005-0000-0000-0000DB040000}"/>
    <cellStyle name="Heading 2 11" xfId="1245" xr:uid="{00000000-0005-0000-0000-0000DC040000}"/>
    <cellStyle name="Heading 2 12" xfId="1246" xr:uid="{00000000-0005-0000-0000-0000DD040000}"/>
    <cellStyle name="Heading 2 13" xfId="1247" xr:uid="{00000000-0005-0000-0000-0000DE040000}"/>
    <cellStyle name="Heading 2 14" xfId="1248" xr:uid="{00000000-0005-0000-0000-0000DF040000}"/>
    <cellStyle name="Heading 2 15" xfId="1249" xr:uid="{00000000-0005-0000-0000-0000E0040000}"/>
    <cellStyle name="Heading 2 2" xfId="1250" xr:uid="{00000000-0005-0000-0000-0000E1040000}"/>
    <cellStyle name="Heading 2 2 10" xfId="1251" xr:uid="{00000000-0005-0000-0000-0000E2040000}"/>
    <cellStyle name="Heading 2 2 11" xfId="1252" xr:uid="{00000000-0005-0000-0000-0000E3040000}"/>
    <cellStyle name="Heading 2 2 12" xfId="1253" xr:uid="{00000000-0005-0000-0000-0000E4040000}"/>
    <cellStyle name="Heading 2 2 13" xfId="1254" xr:uid="{00000000-0005-0000-0000-0000E5040000}"/>
    <cellStyle name="Heading 2 2 14" xfId="1255" xr:uid="{00000000-0005-0000-0000-0000E6040000}"/>
    <cellStyle name="Heading 2 2 15" xfId="1256" xr:uid="{00000000-0005-0000-0000-0000E7040000}"/>
    <cellStyle name="Heading 2 2 16" xfId="1257" xr:uid="{00000000-0005-0000-0000-0000E8040000}"/>
    <cellStyle name="Heading 2 2 17" xfId="1258" xr:uid="{00000000-0005-0000-0000-0000E9040000}"/>
    <cellStyle name="Heading 2 2 18" xfId="1259" xr:uid="{00000000-0005-0000-0000-0000EA040000}"/>
    <cellStyle name="Heading 2 2 19" xfId="1260" xr:uid="{00000000-0005-0000-0000-0000EB040000}"/>
    <cellStyle name="Heading 2 2 2" xfId="1261" xr:uid="{00000000-0005-0000-0000-0000EC040000}"/>
    <cellStyle name="Heading 2 2 2 2" xfId="1262" xr:uid="{00000000-0005-0000-0000-0000ED040000}"/>
    <cellStyle name="Heading 2 2 2 2 2" xfId="1263" xr:uid="{00000000-0005-0000-0000-0000EE040000}"/>
    <cellStyle name="Heading 2 2 2 2 3" xfId="1264" xr:uid="{00000000-0005-0000-0000-0000EF040000}"/>
    <cellStyle name="Heading 2 2 2 2 4" xfId="1265" xr:uid="{00000000-0005-0000-0000-0000F0040000}"/>
    <cellStyle name="Heading 2 2 2 2 5" xfId="1266" xr:uid="{00000000-0005-0000-0000-0000F1040000}"/>
    <cellStyle name="Heading 2 2 2 2_KLIMA" xfId="1267" xr:uid="{00000000-0005-0000-0000-0000F2040000}"/>
    <cellStyle name="Heading 2 2 2 3" xfId="1268" xr:uid="{00000000-0005-0000-0000-0000F3040000}"/>
    <cellStyle name="Heading 2 2 2 4" xfId="1269" xr:uid="{00000000-0005-0000-0000-0000F4040000}"/>
    <cellStyle name="Heading 2 2 2 5" xfId="1270" xr:uid="{00000000-0005-0000-0000-0000F5040000}"/>
    <cellStyle name="Heading 2 2 2 6" xfId="1271" xr:uid="{00000000-0005-0000-0000-0000F6040000}"/>
    <cellStyle name="Heading 2 2 2 7" xfId="1272" xr:uid="{00000000-0005-0000-0000-0000F7040000}"/>
    <cellStyle name="Heading 2 2 2_KLIMA" xfId="1273" xr:uid="{00000000-0005-0000-0000-0000F8040000}"/>
    <cellStyle name="Heading 2 2 20" xfId="1274" xr:uid="{00000000-0005-0000-0000-0000F9040000}"/>
    <cellStyle name="Heading 2 2 21" xfId="1275" xr:uid="{00000000-0005-0000-0000-0000FA040000}"/>
    <cellStyle name="Heading 2 2 22" xfId="1276" xr:uid="{00000000-0005-0000-0000-0000FB040000}"/>
    <cellStyle name="Heading 2 2 23" xfId="1277" xr:uid="{00000000-0005-0000-0000-0000FC040000}"/>
    <cellStyle name="Heading 2 2 24" xfId="1278" xr:uid="{00000000-0005-0000-0000-0000FD040000}"/>
    <cellStyle name="Heading 2 2 25" xfId="1279" xr:uid="{00000000-0005-0000-0000-0000FE040000}"/>
    <cellStyle name="Heading 2 2 26" xfId="1280" xr:uid="{00000000-0005-0000-0000-0000FF040000}"/>
    <cellStyle name="Heading 2 2 27" xfId="1281" xr:uid="{00000000-0005-0000-0000-000000050000}"/>
    <cellStyle name="Heading 2 2 28" xfId="1282" xr:uid="{00000000-0005-0000-0000-000001050000}"/>
    <cellStyle name="Heading 2 2 29" xfId="1283" xr:uid="{00000000-0005-0000-0000-000002050000}"/>
    <cellStyle name="Heading 2 2 3" xfId="1284" xr:uid="{00000000-0005-0000-0000-000003050000}"/>
    <cellStyle name="Heading 2 2 4" xfId="1285" xr:uid="{00000000-0005-0000-0000-000004050000}"/>
    <cellStyle name="Heading 2 2 5" xfId="1286" xr:uid="{00000000-0005-0000-0000-000005050000}"/>
    <cellStyle name="Heading 2 2 6" xfId="1287" xr:uid="{00000000-0005-0000-0000-000006050000}"/>
    <cellStyle name="Heading 2 2 7" xfId="1288" xr:uid="{00000000-0005-0000-0000-000007050000}"/>
    <cellStyle name="Heading 2 2 8" xfId="1289" xr:uid="{00000000-0005-0000-0000-000008050000}"/>
    <cellStyle name="Heading 2 2 9" xfId="1290" xr:uid="{00000000-0005-0000-0000-000009050000}"/>
    <cellStyle name="Heading 2 3" xfId="1291" xr:uid="{00000000-0005-0000-0000-00000A050000}"/>
    <cellStyle name="Heading 2 3 10" xfId="1292" xr:uid="{00000000-0005-0000-0000-00000B050000}"/>
    <cellStyle name="Heading 2 3 11" xfId="1293" xr:uid="{00000000-0005-0000-0000-00000C050000}"/>
    <cellStyle name="Heading 2 3 12" xfId="1294" xr:uid="{00000000-0005-0000-0000-00000D050000}"/>
    <cellStyle name="Heading 2 3 13" xfId="1295" xr:uid="{00000000-0005-0000-0000-00000E050000}"/>
    <cellStyle name="Heading 2 3 14" xfId="1296" xr:uid="{00000000-0005-0000-0000-00000F050000}"/>
    <cellStyle name="Heading 2 3 15" xfId="1297" xr:uid="{00000000-0005-0000-0000-000010050000}"/>
    <cellStyle name="Heading 2 3 16" xfId="1298" xr:uid="{00000000-0005-0000-0000-000011050000}"/>
    <cellStyle name="Heading 2 3 17" xfId="1299" xr:uid="{00000000-0005-0000-0000-000012050000}"/>
    <cellStyle name="Heading 2 3 18" xfId="1300" xr:uid="{00000000-0005-0000-0000-000013050000}"/>
    <cellStyle name="Heading 2 3 19" xfId="1301" xr:uid="{00000000-0005-0000-0000-000014050000}"/>
    <cellStyle name="Heading 2 3 2" xfId="1302" xr:uid="{00000000-0005-0000-0000-000015050000}"/>
    <cellStyle name="Heading 2 3 20" xfId="1303" xr:uid="{00000000-0005-0000-0000-000016050000}"/>
    <cellStyle name="Heading 2 3 21" xfId="1304" xr:uid="{00000000-0005-0000-0000-000017050000}"/>
    <cellStyle name="Heading 2 3 22" xfId="1305" xr:uid="{00000000-0005-0000-0000-000018050000}"/>
    <cellStyle name="Heading 2 3 23" xfId="1306" xr:uid="{00000000-0005-0000-0000-000019050000}"/>
    <cellStyle name="Heading 2 3 24" xfId="1307" xr:uid="{00000000-0005-0000-0000-00001A050000}"/>
    <cellStyle name="Heading 2 3 25" xfId="1308" xr:uid="{00000000-0005-0000-0000-00001B050000}"/>
    <cellStyle name="Heading 2 3 26" xfId="1309" xr:uid="{00000000-0005-0000-0000-00001C050000}"/>
    <cellStyle name="Heading 2 3 27" xfId="1310" xr:uid="{00000000-0005-0000-0000-00001D050000}"/>
    <cellStyle name="Heading 2 3 28" xfId="1311" xr:uid="{00000000-0005-0000-0000-00001E050000}"/>
    <cellStyle name="Heading 2 3 3" xfId="1312" xr:uid="{00000000-0005-0000-0000-00001F050000}"/>
    <cellStyle name="Heading 2 3 4" xfId="1313" xr:uid="{00000000-0005-0000-0000-000020050000}"/>
    <cellStyle name="Heading 2 3 5" xfId="1314" xr:uid="{00000000-0005-0000-0000-000021050000}"/>
    <cellStyle name="Heading 2 3 6" xfId="1315" xr:uid="{00000000-0005-0000-0000-000022050000}"/>
    <cellStyle name="Heading 2 3 7" xfId="1316" xr:uid="{00000000-0005-0000-0000-000023050000}"/>
    <cellStyle name="Heading 2 3 8" xfId="1317" xr:uid="{00000000-0005-0000-0000-000024050000}"/>
    <cellStyle name="Heading 2 3 9" xfId="1318" xr:uid="{00000000-0005-0000-0000-000025050000}"/>
    <cellStyle name="Heading 2 4" xfId="1319" xr:uid="{00000000-0005-0000-0000-000026050000}"/>
    <cellStyle name="Heading 2 4 10" xfId="1320" xr:uid="{00000000-0005-0000-0000-000027050000}"/>
    <cellStyle name="Heading 2 4 11" xfId="1321" xr:uid="{00000000-0005-0000-0000-000028050000}"/>
    <cellStyle name="Heading 2 4 12" xfId="1322" xr:uid="{00000000-0005-0000-0000-000029050000}"/>
    <cellStyle name="Heading 2 4 13" xfId="1323" xr:uid="{00000000-0005-0000-0000-00002A050000}"/>
    <cellStyle name="Heading 2 4 14" xfId="1324" xr:uid="{00000000-0005-0000-0000-00002B050000}"/>
    <cellStyle name="Heading 2 4 15" xfId="1325" xr:uid="{00000000-0005-0000-0000-00002C050000}"/>
    <cellStyle name="Heading 2 4 16" xfId="1326" xr:uid="{00000000-0005-0000-0000-00002D050000}"/>
    <cellStyle name="Heading 2 4 17" xfId="1327" xr:uid="{00000000-0005-0000-0000-00002E050000}"/>
    <cellStyle name="Heading 2 4 18" xfId="1328" xr:uid="{00000000-0005-0000-0000-00002F050000}"/>
    <cellStyle name="Heading 2 4 19" xfId="1329" xr:uid="{00000000-0005-0000-0000-000030050000}"/>
    <cellStyle name="Heading 2 4 2" xfId="1330" xr:uid="{00000000-0005-0000-0000-000031050000}"/>
    <cellStyle name="Heading 2 4 20" xfId="1331" xr:uid="{00000000-0005-0000-0000-000032050000}"/>
    <cellStyle name="Heading 2 4 21" xfId="1332" xr:uid="{00000000-0005-0000-0000-000033050000}"/>
    <cellStyle name="Heading 2 4 22" xfId="1333" xr:uid="{00000000-0005-0000-0000-000034050000}"/>
    <cellStyle name="Heading 2 4 23" xfId="1334" xr:uid="{00000000-0005-0000-0000-000035050000}"/>
    <cellStyle name="Heading 2 4 24" xfId="1335" xr:uid="{00000000-0005-0000-0000-000036050000}"/>
    <cellStyle name="Heading 2 4 25" xfId="1336" xr:uid="{00000000-0005-0000-0000-000037050000}"/>
    <cellStyle name="Heading 2 4 26" xfId="1337" xr:uid="{00000000-0005-0000-0000-000038050000}"/>
    <cellStyle name="Heading 2 4 27" xfId="1338" xr:uid="{00000000-0005-0000-0000-000039050000}"/>
    <cellStyle name="Heading 2 4 28" xfId="1339" xr:uid="{00000000-0005-0000-0000-00003A050000}"/>
    <cellStyle name="Heading 2 4 3" xfId="1340" xr:uid="{00000000-0005-0000-0000-00003B050000}"/>
    <cellStyle name="Heading 2 4 4" xfId="1341" xr:uid="{00000000-0005-0000-0000-00003C050000}"/>
    <cellStyle name="Heading 2 4 5" xfId="1342" xr:uid="{00000000-0005-0000-0000-00003D050000}"/>
    <cellStyle name="Heading 2 4 6" xfId="1343" xr:uid="{00000000-0005-0000-0000-00003E050000}"/>
    <cellStyle name="Heading 2 4 7" xfId="1344" xr:uid="{00000000-0005-0000-0000-00003F050000}"/>
    <cellStyle name="Heading 2 4 8" xfId="1345" xr:uid="{00000000-0005-0000-0000-000040050000}"/>
    <cellStyle name="Heading 2 4 9" xfId="1346" xr:uid="{00000000-0005-0000-0000-000041050000}"/>
    <cellStyle name="Heading 2 5" xfId="1347" xr:uid="{00000000-0005-0000-0000-000042050000}"/>
    <cellStyle name="Heading 2 6" xfId="1348" xr:uid="{00000000-0005-0000-0000-000043050000}"/>
    <cellStyle name="Heading 2 7" xfId="1349" xr:uid="{00000000-0005-0000-0000-000044050000}"/>
    <cellStyle name="Heading 2 8" xfId="1350" xr:uid="{00000000-0005-0000-0000-000045050000}"/>
    <cellStyle name="Heading 2 9" xfId="1351" xr:uid="{00000000-0005-0000-0000-000046050000}"/>
    <cellStyle name="Heading 3 2" xfId="1352" xr:uid="{00000000-0005-0000-0000-000047050000}"/>
    <cellStyle name="Heading 3 3" xfId="1353" xr:uid="{00000000-0005-0000-0000-000048050000}"/>
    <cellStyle name="Heading 4 2" xfId="1354" xr:uid="{00000000-0005-0000-0000-000049050000}"/>
    <cellStyle name="Heading 4 3" xfId="1355" xr:uid="{00000000-0005-0000-0000-00004A050000}"/>
    <cellStyle name="HEADING1" xfId="1356" xr:uid="{00000000-0005-0000-0000-00004B050000}"/>
    <cellStyle name="Heading1 10" xfId="1357" xr:uid="{00000000-0005-0000-0000-00004C050000}"/>
    <cellStyle name="Heading1 10 2" xfId="1358" xr:uid="{00000000-0005-0000-0000-00004D050000}"/>
    <cellStyle name="Heading1 11" xfId="1359" xr:uid="{00000000-0005-0000-0000-00004E050000}"/>
    <cellStyle name="Heading1 11 2" xfId="1360" xr:uid="{00000000-0005-0000-0000-00004F050000}"/>
    <cellStyle name="Heading1 2" xfId="1361" xr:uid="{00000000-0005-0000-0000-000050050000}"/>
    <cellStyle name="Heading1 2 2" xfId="1362" xr:uid="{00000000-0005-0000-0000-000051050000}"/>
    <cellStyle name="Heading1 3" xfId="1363" xr:uid="{00000000-0005-0000-0000-000052050000}"/>
    <cellStyle name="Heading1 3 2" xfId="1364" xr:uid="{00000000-0005-0000-0000-000053050000}"/>
    <cellStyle name="Heading1 4" xfId="1365" xr:uid="{00000000-0005-0000-0000-000054050000}"/>
    <cellStyle name="Heading1 4 2" xfId="1366" xr:uid="{00000000-0005-0000-0000-000055050000}"/>
    <cellStyle name="Heading1 5" xfId="1367" xr:uid="{00000000-0005-0000-0000-000056050000}"/>
    <cellStyle name="Heading1 5 2" xfId="1368" xr:uid="{00000000-0005-0000-0000-000057050000}"/>
    <cellStyle name="Heading1 6" xfId="1369" xr:uid="{00000000-0005-0000-0000-000058050000}"/>
    <cellStyle name="Heading1 6 2" xfId="1370" xr:uid="{00000000-0005-0000-0000-000059050000}"/>
    <cellStyle name="Heading1 7" xfId="1371" xr:uid="{00000000-0005-0000-0000-00005A050000}"/>
    <cellStyle name="Heading1 7 2" xfId="1372" xr:uid="{00000000-0005-0000-0000-00005B050000}"/>
    <cellStyle name="Heading1 8" xfId="1373" xr:uid="{00000000-0005-0000-0000-00005C050000}"/>
    <cellStyle name="Heading1 8 2" xfId="1374" xr:uid="{00000000-0005-0000-0000-00005D050000}"/>
    <cellStyle name="Heading1 9" xfId="1375" xr:uid="{00000000-0005-0000-0000-00005E050000}"/>
    <cellStyle name="Heading1 9 2" xfId="1376" xr:uid="{00000000-0005-0000-0000-00005F050000}"/>
    <cellStyle name="Heading1_B ILLPRB-6S1420 - PZR popis sprinkler - BPO 2012_05_03" xfId="1377" xr:uid="{00000000-0005-0000-0000-000060050000}"/>
    <cellStyle name="HEADING2" xfId="1378" xr:uid="{00000000-0005-0000-0000-000061050000}"/>
    <cellStyle name="Heading2 10" xfId="1379" xr:uid="{00000000-0005-0000-0000-000062050000}"/>
    <cellStyle name="Heading2 10 2" xfId="1380" xr:uid="{00000000-0005-0000-0000-000063050000}"/>
    <cellStyle name="Heading2 11" xfId="1381" xr:uid="{00000000-0005-0000-0000-000064050000}"/>
    <cellStyle name="Heading2 11 2" xfId="1382" xr:uid="{00000000-0005-0000-0000-000065050000}"/>
    <cellStyle name="Heading2 2" xfId="1383" xr:uid="{00000000-0005-0000-0000-000066050000}"/>
    <cellStyle name="Heading2 2 2" xfId="1384" xr:uid="{00000000-0005-0000-0000-000067050000}"/>
    <cellStyle name="Heading2 3" xfId="1385" xr:uid="{00000000-0005-0000-0000-000068050000}"/>
    <cellStyle name="Heading2 3 2" xfId="1386" xr:uid="{00000000-0005-0000-0000-000069050000}"/>
    <cellStyle name="Heading2 4" xfId="1387" xr:uid="{00000000-0005-0000-0000-00006A050000}"/>
    <cellStyle name="Heading2 4 2" xfId="1388" xr:uid="{00000000-0005-0000-0000-00006B050000}"/>
    <cellStyle name="Heading2 5" xfId="1389" xr:uid="{00000000-0005-0000-0000-00006C050000}"/>
    <cellStyle name="Heading2 5 2" xfId="1390" xr:uid="{00000000-0005-0000-0000-00006D050000}"/>
    <cellStyle name="Heading2 6" xfId="1391" xr:uid="{00000000-0005-0000-0000-00006E050000}"/>
    <cellStyle name="Heading2 6 2" xfId="1392" xr:uid="{00000000-0005-0000-0000-00006F050000}"/>
    <cellStyle name="Heading2 7" xfId="1393" xr:uid="{00000000-0005-0000-0000-000070050000}"/>
    <cellStyle name="Heading2 7 2" xfId="1394" xr:uid="{00000000-0005-0000-0000-000071050000}"/>
    <cellStyle name="Heading2 8" xfId="1395" xr:uid="{00000000-0005-0000-0000-000072050000}"/>
    <cellStyle name="Heading2 8 2" xfId="1396" xr:uid="{00000000-0005-0000-0000-000073050000}"/>
    <cellStyle name="Heading2 9" xfId="1397" xr:uid="{00000000-0005-0000-0000-000074050000}"/>
    <cellStyle name="Heading2 9 2" xfId="1398" xr:uid="{00000000-0005-0000-0000-000075050000}"/>
    <cellStyle name="Heading2_B ILLPRB-6S1420 - PZR popis sprinkler - BPO 2012_05_03" xfId="1399" xr:uid="{00000000-0005-0000-0000-000076050000}"/>
    <cellStyle name="Hiperpovezava 2" xfId="1400" xr:uid="{00000000-0005-0000-0000-000077050000}"/>
    <cellStyle name="Input 2" xfId="1401" xr:uid="{00000000-0005-0000-0000-000078050000}"/>
    <cellStyle name="Input 3" xfId="1402" xr:uid="{00000000-0005-0000-0000-000079050000}"/>
    <cellStyle name="Izhod 2" xfId="1403" xr:uid="{00000000-0005-0000-0000-00007A050000}"/>
    <cellStyle name="Izhod 2 2" xfId="1404" xr:uid="{00000000-0005-0000-0000-00007B050000}"/>
    <cellStyle name="Izhod 2 3" xfId="1405" xr:uid="{00000000-0005-0000-0000-00007C050000}"/>
    <cellStyle name="Izhod 2 4" xfId="1406" xr:uid="{00000000-0005-0000-0000-00007D050000}"/>
    <cellStyle name="Izhod 2 5" xfId="1407" xr:uid="{00000000-0005-0000-0000-00007E050000}"/>
    <cellStyle name="Izhod 2 6" xfId="1408" xr:uid="{00000000-0005-0000-0000-00007F050000}"/>
    <cellStyle name="Izhod 2 7" xfId="1409" xr:uid="{00000000-0005-0000-0000-000080050000}"/>
    <cellStyle name="Izhod 3" xfId="1410" xr:uid="{00000000-0005-0000-0000-000081050000}"/>
    <cellStyle name="Izhod 4" xfId="1411" xr:uid="{00000000-0005-0000-0000-000082050000}"/>
    <cellStyle name="Izhod 5" xfId="1412" xr:uid="{00000000-0005-0000-0000-000083050000}"/>
    <cellStyle name="Izhod 6" xfId="1413" xr:uid="{00000000-0005-0000-0000-000084050000}"/>
    <cellStyle name="Izhod 7" xfId="1414" xr:uid="{00000000-0005-0000-0000-000085050000}"/>
    <cellStyle name="Izhod 8" xfId="1415" xr:uid="{00000000-0005-0000-0000-000086050000}"/>
    <cellStyle name="Izračuni" xfId="1416" xr:uid="{00000000-0005-0000-0000-000087050000}"/>
    <cellStyle name="Izračuni 2" xfId="1417" xr:uid="{00000000-0005-0000-0000-000088050000}"/>
    <cellStyle name="Krepko" xfId="1418" xr:uid="{00000000-0005-0000-0000-000089050000}"/>
    <cellStyle name="Krepko 2" xfId="1419" xr:uid="{00000000-0005-0000-0000-00008A050000}"/>
    <cellStyle name="LINE" xfId="1420" xr:uid="{00000000-0005-0000-0000-00008B050000}"/>
    <cellStyle name="Linked Cell 2" xfId="1421" xr:uid="{00000000-0005-0000-0000-00008C050000}"/>
    <cellStyle name="Linked Cell 3" xfId="1422" xr:uid="{00000000-0005-0000-0000-00008D050000}"/>
    <cellStyle name="Naslov 1 2" xfId="1423" xr:uid="{00000000-0005-0000-0000-00008E050000}"/>
    <cellStyle name="Naslov 1 2 2" xfId="1424" xr:uid="{00000000-0005-0000-0000-00008F050000}"/>
    <cellStyle name="Naslov 2 2" xfId="1425" xr:uid="{00000000-0005-0000-0000-000090050000}"/>
    <cellStyle name="Naslov 2 2 2" xfId="1426" xr:uid="{00000000-0005-0000-0000-000091050000}"/>
    <cellStyle name="Naslov 3 2" xfId="1427" xr:uid="{00000000-0005-0000-0000-000092050000}"/>
    <cellStyle name="Naslov 3 2 2" xfId="1428" xr:uid="{00000000-0005-0000-0000-000093050000}"/>
    <cellStyle name="Naslov 4 2" xfId="1429" xr:uid="{00000000-0005-0000-0000-000094050000}"/>
    <cellStyle name="Naslov 4 2 2" xfId="1430" xr:uid="{00000000-0005-0000-0000-000095050000}"/>
    <cellStyle name="Naslov 5" xfId="1431" xr:uid="{00000000-0005-0000-0000-000096050000}"/>
    <cellStyle name="Naslov 5 2" xfId="1432" xr:uid="{00000000-0005-0000-0000-000097050000}"/>
    <cellStyle name="Naslov 5 3" xfId="1433" xr:uid="{00000000-0005-0000-0000-000098050000}"/>
    <cellStyle name="Naslov 6" xfId="1434" xr:uid="{00000000-0005-0000-0000-000099050000}"/>
    <cellStyle name="Navadno" xfId="0" builtinId="0"/>
    <cellStyle name="Navadno 10" xfId="1435" xr:uid="{00000000-0005-0000-0000-00009B050000}"/>
    <cellStyle name="Navadno 10 2" xfId="3042" xr:uid="{616F31AC-DC0F-452A-9EF3-1715DD1E283B}"/>
    <cellStyle name="Navadno 11" xfId="1436" xr:uid="{00000000-0005-0000-0000-00009C050000}"/>
    <cellStyle name="Navadno 11 10" xfId="1437" xr:uid="{00000000-0005-0000-0000-00009D050000}"/>
    <cellStyle name="Navadno 11 11" xfId="1438" xr:uid="{00000000-0005-0000-0000-00009E050000}"/>
    <cellStyle name="Navadno 11 12" xfId="1439" xr:uid="{00000000-0005-0000-0000-00009F050000}"/>
    <cellStyle name="Navadno 11 13" xfId="1440" xr:uid="{00000000-0005-0000-0000-0000A0050000}"/>
    <cellStyle name="Navadno 11 14" xfId="1441" xr:uid="{00000000-0005-0000-0000-0000A1050000}"/>
    <cellStyle name="Navadno 11 15" xfId="1442" xr:uid="{00000000-0005-0000-0000-0000A2050000}"/>
    <cellStyle name="Navadno 11 16" xfId="1443" xr:uid="{00000000-0005-0000-0000-0000A3050000}"/>
    <cellStyle name="Navadno 11 17" xfId="1444" xr:uid="{00000000-0005-0000-0000-0000A4050000}"/>
    <cellStyle name="Navadno 11 18" xfId="1445" xr:uid="{00000000-0005-0000-0000-0000A5050000}"/>
    <cellStyle name="Navadno 11 19" xfId="1446" xr:uid="{00000000-0005-0000-0000-0000A6050000}"/>
    <cellStyle name="Navadno 11 2" xfId="1447" xr:uid="{00000000-0005-0000-0000-0000A7050000}"/>
    <cellStyle name="Navadno 11 20" xfId="1448" xr:uid="{00000000-0005-0000-0000-0000A8050000}"/>
    <cellStyle name="Navadno 11 21" xfId="1449" xr:uid="{00000000-0005-0000-0000-0000A9050000}"/>
    <cellStyle name="Navadno 11 22" xfId="1450" xr:uid="{00000000-0005-0000-0000-0000AA050000}"/>
    <cellStyle name="Navadno 11 23" xfId="1451" xr:uid="{00000000-0005-0000-0000-0000AB050000}"/>
    <cellStyle name="Navadno 11 24" xfId="1452" xr:uid="{00000000-0005-0000-0000-0000AC050000}"/>
    <cellStyle name="Navadno 11 25" xfId="1453" xr:uid="{00000000-0005-0000-0000-0000AD050000}"/>
    <cellStyle name="Navadno 11 26" xfId="1454" xr:uid="{00000000-0005-0000-0000-0000AE050000}"/>
    <cellStyle name="Navadno 11 27" xfId="1455" xr:uid="{00000000-0005-0000-0000-0000AF050000}"/>
    <cellStyle name="Navadno 11 28" xfId="1456" xr:uid="{00000000-0005-0000-0000-0000B0050000}"/>
    <cellStyle name="Navadno 11 29" xfId="1457" xr:uid="{00000000-0005-0000-0000-0000B1050000}"/>
    <cellStyle name="Navadno 11 3" xfId="1458" xr:uid="{00000000-0005-0000-0000-0000B2050000}"/>
    <cellStyle name="Navadno 11 30" xfId="1459" xr:uid="{00000000-0005-0000-0000-0000B3050000}"/>
    <cellStyle name="Navadno 11 31" xfId="1460" xr:uid="{00000000-0005-0000-0000-0000B4050000}"/>
    <cellStyle name="Navadno 11 32" xfId="1461" xr:uid="{00000000-0005-0000-0000-0000B5050000}"/>
    <cellStyle name="Navadno 11 33" xfId="1462" xr:uid="{00000000-0005-0000-0000-0000B6050000}"/>
    <cellStyle name="Navadno 11 34" xfId="1463" xr:uid="{00000000-0005-0000-0000-0000B7050000}"/>
    <cellStyle name="Navadno 11 35" xfId="1464" xr:uid="{00000000-0005-0000-0000-0000B8050000}"/>
    <cellStyle name="Navadno 11 36" xfId="1465" xr:uid="{00000000-0005-0000-0000-0000B9050000}"/>
    <cellStyle name="Navadno 11 37" xfId="1466" xr:uid="{00000000-0005-0000-0000-0000BA050000}"/>
    <cellStyle name="Navadno 11 38" xfId="1467" xr:uid="{00000000-0005-0000-0000-0000BB050000}"/>
    <cellStyle name="Navadno 11 39" xfId="1468" xr:uid="{00000000-0005-0000-0000-0000BC050000}"/>
    <cellStyle name="Navadno 11 4" xfId="1469" xr:uid="{00000000-0005-0000-0000-0000BD050000}"/>
    <cellStyle name="Navadno 11 40" xfId="1470" xr:uid="{00000000-0005-0000-0000-0000BE050000}"/>
    <cellStyle name="Navadno 11 41" xfId="1471" xr:uid="{00000000-0005-0000-0000-0000BF050000}"/>
    <cellStyle name="Navadno 11 42" xfId="1472" xr:uid="{00000000-0005-0000-0000-0000C0050000}"/>
    <cellStyle name="Navadno 11 43" xfId="1473" xr:uid="{00000000-0005-0000-0000-0000C1050000}"/>
    <cellStyle name="Navadno 11 44" xfId="1474" xr:uid="{00000000-0005-0000-0000-0000C2050000}"/>
    <cellStyle name="Navadno 11 45" xfId="1475" xr:uid="{00000000-0005-0000-0000-0000C3050000}"/>
    <cellStyle name="Navadno 11 46" xfId="1476" xr:uid="{00000000-0005-0000-0000-0000C4050000}"/>
    <cellStyle name="Navadno 11 47" xfId="1477" xr:uid="{00000000-0005-0000-0000-0000C5050000}"/>
    <cellStyle name="Navadno 11 48" xfId="1478" xr:uid="{00000000-0005-0000-0000-0000C6050000}"/>
    <cellStyle name="Navadno 11 49" xfId="1479" xr:uid="{00000000-0005-0000-0000-0000C7050000}"/>
    <cellStyle name="Navadno 11 5" xfId="1480" xr:uid="{00000000-0005-0000-0000-0000C8050000}"/>
    <cellStyle name="Navadno 11 50" xfId="1481" xr:uid="{00000000-0005-0000-0000-0000C9050000}"/>
    <cellStyle name="Navadno 11 51" xfId="1482" xr:uid="{00000000-0005-0000-0000-0000CA050000}"/>
    <cellStyle name="Navadno 11 52" xfId="1483" xr:uid="{00000000-0005-0000-0000-0000CB050000}"/>
    <cellStyle name="Navadno 11 53" xfId="1484" xr:uid="{00000000-0005-0000-0000-0000CC050000}"/>
    <cellStyle name="Navadno 11 54" xfId="1485" xr:uid="{00000000-0005-0000-0000-0000CD050000}"/>
    <cellStyle name="Navadno 11 55" xfId="1486" xr:uid="{00000000-0005-0000-0000-0000CE050000}"/>
    <cellStyle name="Navadno 11 56" xfId="1487" xr:uid="{00000000-0005-0000-0000-0000CF050000}"/>
    <cellStyle name="Navadno 11 57" xfId="1488" xr:uid="{00000000-0005-0000-0000-0000D0050000}"/>
    <cellStyle name="Navadno 11 58" xfId="1489" xr:uid="{00000000-0005-0000-0000-0000D1050000}"/>
    <cellStyle name="Navadno 11 59" xfId="1490" xr:uid="{00000000-0005-0000-0000-0000D2050000}"/>
    <cellStyle name="Navadno 11 6" xfId="1491" xr:uid="{00000000-0005-0000-0000-0000D3050000}"/>
    <cellStyle name="Navadno 11 60" xfId="1492" xr:uid="{00000000-0005-0000-0000-0000D4050000}"/>
    <cellStyle name="Navadno 11 61" xfId="1493" xr:uid="{00000000-0005-0000-0000-0000D5050000}"/>
    <cellStyle name="Navadno 11 62" xfId="1494" xr:uid="{00000000-0005-0000-0000-0000D6050000}"/>
    <cellStyle name="Navadno 11 63" xfId="1495" xr:uid="{00000000-0005-0000-0000-0000D7050000}"/>
    <cellStyle name="Navadno 11 64" xfId="1496" xr:uid="{00000000-0005-0000-0000-0000D8050000}"/>
    <cellStyle name="Navadno 11 65" xfId="1497" xr:uid="{00000000-0005-0000-0000-0000D9050000}"/>
    <cellStyle name="Navadno 11 66" xfId="1498" xr:uid="{00000000-0005-0000-0000-0000DA050000}"/>
    <cellStyle name="Navadno 11 67" xfId="1499" xr:uid="{00000000-0005-0000-0000-0000DB050000}"/>
    <cellStyle name="Navadno 11 68" xfId="1500" xr:uid="{00000000-0005-0000-0000-0000DC050000}"/>
    <cellStyle name="Navadno 11 69" xfId="1501" xr:uid="{00000000-0005-0000-0000-0000DD050000}"/>
    <cellStyle name="Navadno 11 7" xfId="1502" xr:uid="{00000000-0005-0000-0000-0000DE050000}"/>
    <cellStyle name="Navadno 11 8" xfId="1503" xr:uid="{00000000-0005-0000-0000-0000DF050000}"/>
    <cellStyle name="Navadno 11 9" xfId="1504" xr:uid="{00000000-0005-0000-0000-0000E0050000}"/>
    <cellStyle name="Navadno 11_KLIMA" xfId="1505" xr:uid="{00000000-0005-0000-0000-0000E1050000}"/>
    <cellStyle name="Navadno 12 3" xfId="1506" xr:uid="{00000000-0005-0000-0000-0000E2050000}"/>
    <cellStyle name="Navadno 2" xfId="1507" xr:uid="{00000000-0005-0000-0000-0000E3050000}"/>
    <cellStyle name="Navadno 2 10" xfId="1508" xr:uid="{00000000-0005-0000-0000-0000E4050000}"/>
    <cellStyle name="Navadno 2 10 2" xfId="1509" xr:uid="{00000000-0005-0000-0000-0000E5050000}"/>
    <cellStyle name="Navadno 2 11" xfId="1510" xr:uid="{00000000-0005-0000-0000-0000E6050000}"/>
    <cellStyle name="Navadno 2 11 2" xfId="1511" xr:uid="{00000000-0005-0000-0000-0000E7050000}"/>
    <cellStyle name="Navadno 2 12" xfId="1512" xr:uid="{00000000-0005-0000-0000-0000E8050000}"/>
    <cellStyle name="Navadno 2 12 2" xfId="1513" xr:uid="{00000000-0005-0000-0000-0000E9050000}"/>
    <cellStyle name="Navadno 2 13" xfId="1514" xr:uid="{00000000-0005-0000-0000-0000EA050000}"/>
    <cellStyle name="Navadno 2 13 2" xfId="1515" xr:uid="{00000000-0005-0000-0000-0000EB050000}"/>
    <cellStyle name="Navadno 2 14" xfId="1516" xr:uid="{00000000-0005-0000-0000-0000EC050000}"/>
    <cellStyle name="Navadno 2 14 2" xfId="1517" xr:uid="{00000000-0005-0000-0000-0000ED050000}"/>
    <cellStyle name="Navadno 2 15" xfId="1518" xr:uid="{00000000-0005-0000-0000-0000EE050000}"/>
    <cellStyle name="Navadno 2 15 2" xfId="1519" xr:uid="{00000000-0005-0000-0000-0000EF050000}"/>
    <cellStyle name="Navadno 2 16" xfId="1520" xr:uid="{00000000-0005-0000-0000-0000F0050000}"/>
    <cellStyle name="Navadno 2 17" xfId="1521" xr:uid="{00000000-0005-0000-0000-0000F1050000}"/>
    <cellStyle name="Navadno 2 2" xfId="1522" xr:uid="{00000000-0005-0000-0000-0000F2050000}"/>
    <cellStyle name="Navadno 2 2 2" xfId="1523" xr:uid="{00000000-0005-0000-0000-0000F3050000}"/>
    <cellStyle name="Navadno 2 2 3" xfId="1524" xr:uid="{00000000-0005-0000-0000-0000F4050000}"/>
    <cellStyle name="Navadno 2 2 4" xfId="1525" xr:uid="{00000000-0005-0000-0000-0000F5050000}"/>
    <cellStyle name="Navadno 2 2 5" xfId="1526" xr:uid="{00000000-0005-0000-0000-0000F6050000}"/>
    <cellStyle name="Navadno 2 2 6" xfId="1527" xr:uid="{00000000-0005-0000-0000-0000F7050000}"/>
    <cellStyle name="Navadno 2 2 7" xfId="1528" xr:uid="{00000000-0005-0000-0000-0000F8050000}"/>
    <cellStyle name="Navadno 2 2_B ILLPRB-6S1420 - PZR popis sprinkler - BPO 2012_05_03" xfId="1529" xr:uid="{00000000-0005-0000-0000-0000F9050000}"/>
    <cellStyle name="Navadno 2 3" xfId="1530" xr:uid="{00000000-0005-0000-0000-0000FA050000}"/>
    <cellStyle name="Navadno 2 3 10" xfId="1531" xr:uid="{00000000-0005-0000-0000-0000FB050000}"/>
    <cellStyle name="Navadno 2 3 10 2" xfId="1532" xr:uid="{00000000-0005-0000-0000-0000FC050000}"/>
    <cellStyle name="Navadno 2 3 10 3" xfId="1533" xr:uid="{00000000-0005-0000-0000-0000FD050000}"/>
    <cellStyle name="Navadno 2 3 10 4" xfId="1534" xr:uid="{00000000-0005-0000-0000-0000FE050000}"/>
    <cellStyle name="Navadno 2 3 10 5" xfId="1535" xr:uid="{00000000-0005-0000-0000-0000FF050000}"/>
    <cellStyle name="Navadno 2 3 11" xfId="1536" xr:uid="{00000000-0005-0000-0000-000000060000}"/>
    <cellStyle name="Navadno 2 3 11 2" xfId="1537" xr:uid="{00000000-0005-0000-0000-000001060000}"/>
    <cellStyle name="Navadno 2 3 11 3" xfId="1538" xr:uid="{00000000-0005-0000-0000-000002060000}"/>
    <cellStyle name="Navadno 2 3 11 4" xfId="1539" xr:uid="{00000000-0005-0000-0000-000003060000}"/>
    <cellStyle name="Navadno 2 3 11 5" xfId="1540" xr:uid="{00000000-0005-0000-0000-000004060000}"/>
    <cellStyle name="Navadno 2 3 12" xfId="1541" xr:uid="{00000000-0005-0000-0000-000005060000}"/>
    <cellStyle name="Navadno 2 3 12 2" xfId="1542" xr:uid="{00000000-0005-0000-0000-000006060000}"/>
    <cellStyle name="Navadno 2 3 12 3" xfId="1543" xr:uid="{00000000-0005-0000-0000-000007060000}"/>
    <cellStyle name="Navadno 2 3 12 4" xfId="1544" xr:uid="{00000000-0005-0000-0000-000008060000}"/>
    <cellStyle name="Navadno 2 3 12 5" xfId="1545" xr:uid="{00000000-0005-0000-0000-000009060000}"/>
    <cellStyle name="Navadno 2 3 13" xfId="1546" xr:uid="{00000000-0005-0000-0000-00000A060000}"/>
    <cellStyle name="Navadno 2 3 13 2" xfId="1547" xr:uid="{00000000-0005-0000-0000-00000B060000}"/>
    <cellStyle name="Navadno 2 3 13 3" xfId="1548" xr:uid="{00000000-0005-0000-0000-00000C060000}"/>
    <cellStyle name="Navadno 2 3 13 4" xfId="1549" xr:uid="{00000000-0005-0000-0000-00000D060000}"/>
    <cellStyle name="Navadno 2 3 13 5" xfId="1550" xr:uid="{00000000-0005-0000-0000-00000E060000}"/>
    <cellStyle name="Navadno 2 3 14" xfId="1551" xr:uid="{00000000-0005-0000-0000-00000F060000}"/>
    <cellStyle name="Navadno 2 3 14 2" xfId="1552" xr:uid="{00000000-0005-0000-0000-000010060000}"/>
    <cellStyle name="Navadno 2 3 14 3" xfId="1553" xr:uid="{00000000-0005-0000-0000-000011060000}"/>
    <cellStyle name="Navadno 2 3 14 4" xfId="1554" xr:uid="{00000000-0005-0000-0000-000012060000}"/>
    <cellStyle name="Navadno 2 3 14 5" xfId="1555" xr:uid="{00000000-0005-0000-0000-000013060000}"/>
    <cellStyle name="Navadno 2 3 15" xfId="1556" xr:uid="{00000000-0005-0000-0000-000014060000}"/>
    <cellStyle name="Navadno 2 3 15 2" xfId="1557" xr:uid="{00000000-0005-0000-0000-000015060000}"/>
    <cellStyle name="Navadno 2 3 15 3" xfId="1558" xr:uid="{00000000-0005-0000-0000-000016060000}"/>
    <cellStyle name="Navadno 2 3 15 4" xfId="1559" xr:uid="{00000000-0005-0000-0000-000017060000}"/>
    <cellStyle name="Navadno 2 3 15 5" xfId="1560" xr:uid="{00000000-0005-0000-0000-000018060000}"/>
    <cellStyle name="Navadno 2 3 16" xfId="1561" xr:uid="{00000000-0005-0000-0000-000019060000}"/>
    <cellStyle name="Navadno 2 3 16 2" xfId="1562" xr:uid="{00000000-0005-0000-0000-00001A060000}"/>
    <cellStyle name="Navadno 2 3 16 3" xfId="1563" xr:uid="{00000000-0005-0000-0000-00001B060000}"/>
    <cellStyle name="Navadno 2 3 16 4" xfId="1564" xr:uid="{00000000-0005-0000-0000-00001C060000}"/>
    <cellStyle name="Navadno 2 3 16 5" xfId="1565" xr:uid="{00000000-0005-0000-0000-00001D060000}"/>
    <cellStyle name="Navadno 2 3 17" xfId="1566" xr:uid="{00000000-0005-0000-0000-00001E060000}"/>
    <cellStyle name="Navadno 2 3 17 2" xfId="1567" xr:uid="{00000000-0005-0000-0000-00001F060000}"/>
    <cellStyle name="Navadno 2 3 17 3" xfId="1568" xr:uid="{00000000-0005-0000-0000-000020060000}"/>
    <cellStyle name="Navadno 2 3 17 4" xfId="1569" xr:uid="{00000000-0005-0000-0000-000021060000}"/>
    <cellStyle name="Navadno 2 3 17 5" xfId="1570" xr:uid="{00000000-0005-0000-0000-000022060000}"/>
    <cellStyle name="Navadno 2 3 18" xfId="1571" xr:uid="{00000000-0005-0000-0000-000023060000}"/>
    <cellStyle name="Navadno 2 3 18 2" xfId="1572" xr:uid="{00000000-0005-0000-0000-000024060000}"/>
    <cellStyle name="Navadno 2 3 18 3" xfId="1573" xr:uid="{00000000-0005-0000-0000-000025060000}"/>
    <cellStyle name="Navadno 2 3 18 4" xfId="1574" xr:uid="{00000000-0005-0000-0000-000026060000}"/>
    <cellStyle name="Navadno 2 3 18 5" xfId="1575" xr:uid="{00000000-0005-0000-0000-000027060000}"/>
    <cellStyle name="Navadno 2 3 19" xfId="1576" xr:uid="{00000000-0005-0000-0000-000028060000}"/>
    <cellStyle name="Navadno 2 3 2" xfId="1577" xr:uid="{00000000-0005-0000-0000-000029060000}"/>
    <cellStyle name="Navadno 2 3 2 2" xfId="1578" xr:uid="{00000000-0005-0000-0000-00002A060000}"/>
    <cellStyle name="Navadno 2 3 2 3" xfId="1579" xr:uid="{00000000-0005-0000-0000-00002B060000}"/>
    <cellStyle name="Navadno 2 3 2 4" xfId="1580" xr:uid="{00000000-0005-0000-0000-00002C060000}"/>
    <cellStyle name="Navadno 2 3 2 5" xfId="1581" xr:uid="{00000000-0005-0000-0000-00002D060000}"/>
    <cellStyle name="Navadno 2 3 20" xfId="1582" xr:uid="{00000000-0005-0000-0000-00002E060000}"/>
    <cellStyle name="Navadno 2 3 21" xfId="1583" xr:uid="{00000000-0005-0000-0000-00002F060000}"/>
    <cellStyle name="Navadno 2 3 22" xfId="1584" xr:uid="{00000000-0005-0000-0000-000030060000}"/>
    <cellStyle name="Navadno 2 3 23" xfId="1585" xr:uid="{00000000-0005-0000-0000-000031060000}"/>
    <cellStyle name="Navadno 2 3 24" xfId="1586" xr:uid="{00000000-0005-0000-0000-000032060000}"/>
    <cellStyle name="Navadno 2 3 25" xfId="1587" xr:uid="{00000000-0005-0000-0000-000033060000}"/>
    <cellStyle name="Navadno 2 3 26" xfId="1588" xr:uid="{00000000-0005-0000-0000-000034060000}"/>
    <cellStyle name="Navadno 2 3 27" xfId="1589" xr:uid="{00000000-0005-0000-0000-000035060000}"/>
    <cellStyle name="Navadno 2 3 28" xfId="1590" xr:uid="{00000000-0005-0000-0000-000036060000}"/>
    <cellStyle name="Navadno 2 3 29" xfId="1591" xr:uid="{00000000-0005-0000-0000-000037060000}"/>
    <cellStyle name="Navadno 2 3 3" xfId="1592" xr:uid="{00000000-0005-0000-0000-000038060000}"/>
    <cellStyle name="Navadno 2 3 3 2" xfId="1593" xr:uid="{00000000-0005-0000-0000-000039060000}"/>
    <cellStyle name="Navadno 2 3 3 3" xfId="1594" xr:uid="{00000000-0005-0000-0000-00003A060000}"/>
    <cellStyle name="Navadno 2 3 3 4" xfId="1595" xr:uid="{00000000-0005-0000-0000-00003B060000}"/>
    <cellStyle name="Navadno 2 3 3 5" xfId="1596" xr:uid="{00000000-0005-0000-0000-00003C060000}"/>
    <cellStyle name="Navadno 2 3 30" xfId="1597" xr:uid="{00000000-0005-0000-0000-00003D060000}"/>
    <cellStyle name="Navadno 2 3 31" xfId="1598" xr:uid="{00000000-0005-0000-0000-00003E060000}"/>
    <cellStyle name="Navadno 2 3 32" xfId="1599" xr:uid="{00000000-0005-0000-0000-00003F060000}"/>
    <cellStyle name="Navadno 2 3 33" xfId="1600" xr:uid="{00000000-0005-0000-0000-000040060000}"/>
    <cellStyle name="Navadno 2 3 34" xfId="1601" xr:uid="{00000000-0005-0000-0000-000041060000}"/>
    <cellStyle name="Navadno 2 3 35" xfId="1602" xr:uid="{00000000-0005-0000-0000-000042060000}"/>
    <cellStyle name="Navadno 2 3 36" xfId="1603" xr:uid="{00000000-0005-0000-0000-000043060000}"/>
    <cellStyle name="Navadno 2 3 37" xfId="1604" xr:uid="{00000000-0005-0000-0000-000044060000}"/>
    <cellStyle name="Navadno 2 3 38" xfId="1605" xr:uid="{00000000-0005-0000-0000-000045060000}"/>
    <cellStyle name="Navadno 2 3 39" xfId="1606" xr:uid="{00000000-0005-0000-0000-000046060000}"/>
    <cellStyle name="Navadno 2 3 4" xfId="1607" xr:uid="{00000000-0005-0000-0000-000047060000}"/>
    <cellStyle name="Navadno 2 3 4 2" xfId="1608" xr:uid="{00000000-0005-0000-0000-000048060000}"/>
    <cellStyle name="Navadno 2 3 4 3" xfId="1609" xr:uid="{00000000-0005-0000-0000-000049060000}"/>
    <cellStyle name="Navadno 2 3 4 4" xfId="1610" xr:uid="{00000000-0005-0000-0000-00004A060000}"/>
    <cellStyle name="Navadno 2 3 4 5" xfId="1611" xr:uid="{00000000-0005-0000-0000-00004B060000}"/>
    <cellStyle name="Navadno 2 3 40" xfId="1612" xr:uid="{00000000-0005-0000-0000-00004C060000}"/>
    <cellStyle name="Navadno 2 3 41" xfId="1613" xr:uid="{00000000-0005-0000-0000-00004D060000}"/>
    <cellStyle name="Navadno 2 3 42" xfId="1614" xr:uid="{00000000-0005-0000-0000-00004E060000}"/>
    <cellStyle name="Navadno 2 3 5" xfId="1615" xr:uid="{00000000-0005-0000-0000-00004F060000}"/>
    <cellStyle name="Navadno 2 3 5 2" xfId="1616" xr:uid="{00000000-0005-0000-0000-000050060000}"/>
    <cellStyle name="Navadno 2 3 5 3" xfId="1617" xr:uid="{00000000-0005-0000-0000-000051060000}"/>
    <cellStyle name="Navadno 2 3 5 4" xfId="1618" xr:uid="{00000000-0005-0000-0000-000052060000}"/>
    <cellStyle name="Navadno 2 3 5 5" xfId="1619" xr:uid="{00000000-0005-0000-0000-000053060000}"/>
    <cellStyle name="Navadno 2 3 6" xfId="1620" xr:uid="{00000000-0005-0000-0000-000054060000}"/>
    <cellStyle name="Navadno 2 3 6 2" xfId="1621" xr:uid="{00000000-0005-0000-0000-000055060000}"/>
    <cellStyle name="Navadno 2 3 6 3" xfId="1622" xr:uid="{00000000-0005-0000-0000-000056060000}"/>
    <cellStyle name="Navadno 2 3 6 4" xfId="1623" xr:uid="{00000000-0005-0000-0000-000057060000}"/>
    <cellStyle name="Navadno 2 3 6 5" xfId="1624" xr:uid="{00000000-0005-0000-0000-000058060000}"/>
    <cellStyle name="Navadno 2 3 7" xfId="1625" xr:uid="{00000000-0005-0000-0000-000059060000}"/>
    <cellStyle name="Navadno 2 3 7 2" xfId="1626" xr:uid="{00000000-0005-0000-0000-00005A060000}"/>
    <cellStyle name="Navadno 2 3 7 3" xfId="1627" xr:uid="{00000000-0005-0000-0000-00005B060000}"/>
    <cellStyle name="Navadno 2 3 7 4" xfId="1628" xr:uid="{00000000-0005-0000-0000-00005C060000}"/>
    <cellStyle name="Navadno 2 3 7 5" xfId="1629" xr:uid="{00000000-0005-0000-0000-00005D060000}"/>
    <cellStyle name="Navadno 2 3 8" xfId="1630" xr:uid="{00000000-0005-0000-0000-00005E060000}"/>
    <cellStyle name="Navadno 2 3 8 2" xfId="1631" xr:uid="{00000000-0005-0000-0000-00005F060000}"/>
    <cellStyle name="Navadno 2 3 8 3" xfId="1632" xr:uid="{00000000-0005-0000-0000-000060060000}"/>
    <cellStyle name="Navadno 2 3 8 4" xfId="1633" xr:uid="{00000000-0005-0000-0000-000061060000}"/>
    <cellStyle name="Navadno 2 3 8 5" xfId="1634" xr:uid="{00000000-0005-0000-0000-000062060000}"/>
    <cellStyle name="Navadno 2 3 9" xfId="1635" xr:uid="{00000000-0005-0000-0000-000063060000}"/>
    <cellStyle name="Navadno 2 3 9 2" xfId="1636" xr:uid="{00000000-0005-0000-0000-000064060000}"/>
    <cellStyle name="Navadno 2 3 9 3" xfId="1637" xr:uid="{00000000-0005-0000-0000-000065060000}"/>
    <cellStyle name="Navadno 2 3 9 4" xfId="1638" xr:uid="{00000000-0005-0000-0000-000066060000}"/>
    <cellStyle name="Navadno 2 3 9 5" xfId="1639" xr:uid="{00000000-0005-0000-0000-000067060000}"/>
    <cellStyle name="Navadno 2 3_KLIMA" xfId="1640" xr:uid="{00000000-0005-0000-0000-000068060000}"/>
    <cellStyle name="Navadno 2 4" xfId="1641" xr:uid="{00000000-0005-0000-0000-000069060000}"/>
    <cellStyle name="Navadno 2 4 10" xfId="1642" xr:uid="{00000000-0005-0000-0000-00006A060000}"/>
    <cellStyle name="Navadno 2 4 11" xfId="1643" xr:uid="{00000000-0005-0000-0000-00006B060000}"/>
    <cellStyle name="Navadno 2 4 2" xfId="1644" xr:uid="{00000000-0005-0000-0000-00006C060000}"/>
    <cellStyle name="Navadno 2 4 3" xfId="1645" xr:uid="{00000000-0005-0000-0000-00006D060000}"/>
    <cellStyle name="Navadno 2 4 4" xfId="1646" xr:uid="{00000000-0005-0000-0000-00006E060000}"/>
    <cellStyle name="Navadno 2 4 5" xfId="1647" xr:uid="{00000000-0005-0000-0000-00006F060000}"/>
    <cellStyle name="Navadno 2 4 6" xfId="1648" xr:uid="{00000000-0005-0000-0000-000070060000}"/>
    <cellStyle name="Navadno 2 4 7" xfId="1649" xr:uid="{00000000-0005-0000-0000-000071060000}"/>
    <cellStyle name="Navadno 2 4 8" xfId="1650" xr:uid="{00000000-0005-0000-0000-000072060000}"/>
    <cellStyle name="Navadno 2 4 9" xfId="1651" xr:uid="{00000000-0005-0000-0000-000073060000}"/>
    <cellStyle name="Navadno 2 4_KLIMA" xfId="1652" xr:uid="{00000000-0005-0000-0000-000074060000}"/>
    <cellStyle name="Navadno 2 5" xfId="1653" xr:uid="{00000000-0005-0000-0000-000075060000}"/>
    <cellStyle name="Navadno 2 5 10" xfId="1654" xr:uid="{00000000-0005-0000-0000-000076060000}"/>
    <cellStyle name="Navadno 2 5 11" xfId="1655" xr:uid="{00000000-0005-0000-0000-000077060000}"/>
    <cellStyle name="Navadno 2 5 2" xfId="1656" xr:uid="{00000000-0005-0000-0000-000078060000}"/>
    <cellStyle name="Navadno 2 5 3" xfId="1657" xr:uid="{00000000-0005-0000-0000-000079060000}"/>
    <cellStyle name="Navadno 2 5 4" xfId="1658" xr:uid="{00000000-0005-0000-0000-00007A060000}"/>
    <cellStyle name="Navadno 2 5 5" xfId="1659" xr:uid="{00000000-0005-0000-0000-00007B060000}"/>
    <cellStyle name="Navadno 2 5 6" xfId="1660" xr:uid="{00000000-0005-0000-0000-00007C060000}"/>
    <cellStyle name="Navadno 2 5 7" xfId="1661" xr:uid="{00000000-0005-0000-0000-00007D060000}"/>
    <cellStyle name="Navadno 2 5 8" xfId="1662" xr:uid="{00000000-0005-0000-0000-00007E060000}"/>
    <cellStyle name="Navadno 2 5 9" xfId="1663" xr:uid="{00000000-0005-0000-0000-00007F060000}"/>
    <cellStyle name="Navadno 2 6" xfId="1664" xr:uid="{00000000-0005-0000-0000-000080060000}"/>
    <cellStyle name="Navadno 2 6 10" xfId="1665" xr:uid="{00000000-0005-0000-0000-000081060000}"/>
    <cellStyle name="Navadno 2 6 11" xfId="1666" xr:uid="{00000000-0005-0000-0000-000082060000}"/>
    <cellStyle name="Navadno 2 6 2" xfId="1667" xr:uid="{00000000-0005-0000-0000-000083060000}"/>
    <cellStyle name="Navadno 2 6 3" xfId="1668" xr:uid="{00000000-0005-0000-0000-000084060000}"/>
    <cellStyle name="Navadno 2 6 4" xfId="1669" xr:uid="{00000000-0005-0000-0000-000085060000}"/>
    <cellStyle name="Navadno 2 6 5" xfId="1670" xr:uid="{00000000-0005-0000-0000-000086060000}"/>
    <cellStyle name="Navadno 2 6 6" xfId="1671" xr:uid="{00000000-0005-0000-0000-000087060000}"/>
    <cellStyle name="Navadno 2 6 7" xfId="1672" xr:uid="{00000000-0005-0000-0000-000088060000}"/>
    <cellStyle name="Navadno 2 6 8" xfId="1673" xr:uid="{00000000-0005-0000-0000-000089060000}"/>
    <cellStyle name="Navadno 2 6 9" xfId="1674" xr:uid="{00000000-0005-0000-0000-00008A060000}"/>
    <cellStyle name="Navadno 2 7" xfId="1675" xr:uid="{00000000-0005-0000-0000-00008B060000}"/>
    <cellStyle name="Navadno 2 7 10" xfId="1676" xr:uid="{00000000-0005-0000-0000-00008C060000}"/>
    <cellStyle name="Navadno 2 7 11" xfId="1677" xr:uid="{00000000-0005-0000-0000-00008D060000}"/>
    <cellStyle name="Navadno 2 7 2" xfId="1678" xr:uid="{00000000-0005-0000-0000-00008E060000}"/>
    <cellStyle name="Navadno 2 7 3" xfId="1679" xr:uid="{00000000-0005-0000-0000-00008F060000}"/>
    <cellStyle name="Navadno 2 7 4" xfId="1680" xr:uid="{00000000-0005-0000-0000-000090060000}"/>
    <cellStyle name="Navadno 2 7 5" xfId="1681" xr:uid="{00000000-0005-0000-0000-000091060000}"/>
    <cellStyle name="Navadno 2 7 6" xfId="1682" xr:uid="{00000000-0005-0000-0000-000092060000}"/>
    <cellStyle name="Navadno 2 7 7" xfId="1683" xr:uid="{00000000-0005-0000-0000-000093060000}"/>
    <cellStyle name="Navadno 2 7 8" xfId="1684" xr:uid="{00000000-0005-0000-0000-000094060000}"/>
    <cellStyle name="Navadno 2 7 9" xfId="1685" xr:uid="{00000000-0005-0000-0000-000095060000}"/>
    <cellStyle name="Navadno 2 8" xfId="1686" xr:uid="{00000000-0005-0000-0000-000096060000}"/>
    <cellStyle name="Navadno 2 9" xfId="1687" xr:uid="{00000000-0005-0000-0000-000097060000}"/>
    <cellStyle name="Navadno 2 9 2" xfId="1688" xr:uid="{00000000-0005-0000-0000-000098060000}"/>
    <cellStyle name="Navadno 2_3  321-2012 Popis Cevne - Lakiranje Lek Prevalje PZI v02-P" xfId="1689" xr:uid="{00000000-0005-0000-0000-000099060000}"/>
    <cellStyle name="Navadno 25" xfId="1690" xr:uid="{00000000-0005-0000-0000-00009A060000}"/>
    <cellStyle name="Navadno 3" xfId="1691" xr:uid="{00000000-0005-0000-0000-00009B060000}"/>
    <cellStyle name="Navadno 3 10" xfId="1692" xr:uid="{00000000-0005-0000-0000-00009C060000}"/>
    <cellStyle name="Navadno 3 11" xfId="1693" xr:uid="{00000000-0005-0000-0000-00009D060000}"/>
    <cellStyle name="Navadno 3 12" xfId="1694" xr:uid="{00000000-0005-0000-0000-00009E060000}"/>
    <cellStyle name="Navadno 3 13" xfId="1695" xr:uid="{00000000-0005-0000-0000-00009F060000}"/>
    <cellStyle name="Navadno 3 14" xfId="1696" xr:uid="{00000000-0005-0000-0000-0000A0060000}"/>
    <cellStyle name="Navadno 3 15" xfId="1697" xr:uid="{00000000-0005-0000-0000-0000A1060000}"/>
    <cellStyle name="Navadno 3 16" xfId="1698" xr:uid="{00000000-0005-0000-0000-0000A2060000}"/>
    <cellStyle name="Navadno 3 17" xfId="1699" xr:uid="{00000000-0005-0000-0000-0000A3060000}"/>
    <cellStyle name="Navadno 3 18" xfId="1700" xr:uid="{00000000-0005-0000-0000-0000A4060000}"/>
    <cellStyle name="Navadno 3 19" xfId="1701" xr:uid="{00000000-0005-0000-0000-0000A5060000}"/>
    <cellStyle name="Navadno 3 2" xfId="1702" xr:uid="{00000000-0005-0000-0000-0000A6060000}"/>
    <cellStyle name="Navadno 3 2 2" xfId="3041" xr:uid="{21820CDF-4051-450C-9C3E-B0A42DDC76E8}"/>
    <cellStyle name="Navadno 3 20" xfId="1703" xr:uid="{00000000-0005-0000-0000-0000A7060000}"/>
    <cellStyle name="Navadno 3 21" xfId="1704" xr:uid="{00000000-0005-0000-0000-0000A8060000}"/>
    <cellStyle name="Navadno 3 22" xfId="1705" xr:uid="{00000000-0005-0000-0000-0000A9060000}"/>
    <cellStyle name="Navadno 3 23" xfId="1706" xr:uid="{00000000-0005-0000-0000-0000AA060000}"/>
    <cellStyle name="Navadno 3 24" xfId="1707" xr:uid="{00000000-0005-0000-0000-0000AB060000}"/>
    <cellStyle name="Navadno 3 25" xfId="1708" xr:uid="{00000000-0005-0000-0000-0000AC060000}"/>
    <cellStyle name="Navadno 3 26" xfId="1709" xr:uid="{00000000-0005-0000-0000-0000AD060000}"/>
    <cellStyle name="Navadno 3 27" xfId="1710" xr:uid="{00000000-0005-0000-0000-0000AE060000}"/>
    <cellStyle name="Navadno 3 28" xfId="1711" xr:uid="{00000000-0005-0000-0000-0000AF060000}"/>
    <cellStyle name="Navadno 3 29" xfId="1712" xr:uid="{00000000-0005-0000-0000-0000B0060000}"/>
    <cellStyle name="Navadno 3 3" xfId="1713" xr:uid="{00000000-0005-0000-0000-0000B1060000}"/>
    <cellStyle name="Navadno 3 3 2" xfId="1714" xr:uid="{00000000-0005-0000-0000-0000B2060000}"/>
    <cellStyle name="Navadno 3 30" xfId="1715" xr:uid="{00000000-0005-0000-0000-0000B3060000}"/>
    <cellStyle name="Navadno 3 31" xfId="1716" xr:uid="{00000000-0005-0000-0000-0000B4060000}"/>
    <cellStyle name="Navadno 3 32" xfId="1717" xr:uid="{00000000-0005-0000-0000-0000B5060000}"/>
    <cellStyle name="Navadno 3 33" xfId="1718" xr:uid="{00000000-0005-0000-0000-0000B6060000}"/>
    <cellStyle name="Navadno 3 34" xfId="1719" xr:uid="{00000000-0005-0000-0000-0000B7060000}"/>
    <cellStyle name="Navadno 3 35" xfId="1720" xr:uid="{00000000-0005-0000-0000-0000B8060000}"/>
    <cellStyle name="Navadno 3 36" xfId="1721" xr:uid="{00000000-0005-0000-0000-0000B9060000}"/>
    <cellStyle name="Navadno 3 37" xfId="1722" xr:uid="{00000000-0005-0000-0000-0000BA060000}"/>
    <cellStyle name="Navadno 3 38" xfId="1723" xr:uid="{00000000-0005-0000-0000-0000BB060000}"/>
    <cellStyle name="Navadno 3 39" xfId="1724" xr:uid="{00000000-0005-0000-0000-0000BC060000}"/>
    <cellStyle name="Navadno 3 4" xfId="1725" xr:uid="{00000000-0005-0000-0000-0000BD060000}"/>
    <cellStyle name="Navadno 3 4 2" xfId="1726" xr:uid="{00000000-0005-0000-0000-0000BE060000}"/>
    <cellStyle name="Navadno 3 40" xfId="1727" xr:uid="{00000000-0005-0000-0000-0000BF060000}"/>
    <cellStyle name="Navadno 3 41" xfId="1728" xr:uid="{00000000-0005-0000-0000-0000C0060000}"/>
    <cellStyle name="Navadno 3 42" xfId="1729" xr:uid="{00000000-0005-0000-0000-0000C1060000}"/>
    <cellStyle name="Navadno 3 43" xfId="1730" xr:uid="{00000000-0005-0000-0000-0000C2060000}"/>
    <cellStyle name="Navadno 3 44" xfId="1731" xr:uid="{00000000-0005-0000-0000-0000C3060000}"/>
    <cellStyle name="Navadno 3 45" xfId="1732" xr:uid="{00000000-0005-0000-0000-0000C4060000}"/>
    <cellStyle name="Navadno 3 46" xfId="1733" xr:uid="{00000000-0005-0000-0000-0000C5060000}"/>
    <cellStyle name="Navadno 3 47" xfId="1734" xr:uid="{00000000-0005-0000-0000-0000C6060000}"/>
    <cellStyle name="Navadno 3 48" xfId="1735" xr:uid="{00000000-0005-0000-0000-0000C7060000}"/>
    <cellStyle name="Navadno 3 49" xfId="1736" xr:uid="{00000000-0005-0000-0000-0000C8060000}"/>
    <cellStyle name="Navadno 3 5" xfId="1737" xr:uid="{00000000-0005-0000-0000-0000C9060000}"/>
    <cellStyle name="Navadno 3 50" xfId="1738" xr:uid="{00000000-0005-0000-0000-0000CA060000}"/>
    <cellStyle name="Navadno 3 51" xfId="1739" xr:uid="{00000000-0005-0000-0000-0000CB060000}"/>
    <cellStyle name="Navadno 3 52" xfId="1740" xr:uid="{00000000-0005-0000-0000-0000CC060000}"/>
    <cellStyle name="Navadno 3 53" xfId="1741" xr:uid="{00000000-0005-0000-0000-0000CD060000}"/>
    <cellStyle name="Navadno 3 54" xfId="1742" xr:uid="{00000000-0005-0000-0000-0000CE060000}"/>
    <cellStyle name="Navadno 3 55" xfId="1743" xr:uid="{00000000-0005-0000-0000-0000CF060000}"/>
    <cellStyle name="Navadno 3 56" xfId="1744" xr:uid="{00000000-0005-0000-0000-0000D0060000}"/>
    <cellStyle name="Navadno 3 57" xfId="1745" xr:uid="{00000000-0005-0000-0000-0000D1060000}"/>
    <cellStyle name="Navadno 3 58" xfId="1746" xr:uid="{00000000-0005-0000-0000-0000D2060000}"/>
    <cellStyle name="Navadno 3 59" xfId="1747" xr:uid="{00000000-0005-0000-0000-0000D3060000}"/>
    <cellStyle name="Navadno 3 6" xfId="1748" xr:uid="{00000000-0005-0000-0000-0000D4060000}"/>
    <cellStyle name="Navadno 3 60" xfId="1749" xr:uid="{00000000-0005-0000-0000-0000D5060000}"/>
    <cellStyle name="Navadno 3 61" xfId="1750" xr:uid="{00000000-0005-0000-0000-0000D6060000}"/>
    <cellStyle name="Navadno 3 62" xfId="1751" xr:uid="{00000000-0005-0000-0000-0000D7060000}"/>
    <cellStyle name="Navadno 3 63" xfId="1752" xr:uid="{00000000-0005-0000-0000-0000D8060000}"/>
    <cellStyle name="Navadno 3 64" xfId="1753" xr:uid="{00000000-0005-0000-0000-0000D9060000}"/>
    <cellStyle name="Navadno 3 65" xfId="1754" xr:uid="{00000000-0005-0000-0000-0000DA060000}"/>
    <cellStyle name="Navadno 3 66" xfId="1755" xr:uid="{00000000-0005-0000-0000-0000DB060000}"/>
    <cellStyle name="Navadno 3 67" xfId="1756" xr:uid="{00000000-0005-0000-0000-0000DC060000}"/>
    <cellStyle name="Navadno 3 68" xfId="1757" xr:uid="{00000000-0005-0000-0000-0000DD060000}"/>
    <cellStyle name="Navadno 3 69" xfId="1758" xr:uid="{00000000-0005-0000-0000-0000DE060000}"/>
    <cellStyle name="Navadno 3 7" xfId="1759" xr:uid="{00000000-0005-0000-0000-0000DF060000}"/>
    <cellStyle name="Navadno 3 70" xfId="1760" xr:uid="{00000000-0005-0000-0000-0000E0060000}"/>
    <cellStyle name="Navadno 3 8" xfId="1761" xr:uid="{00000000-0005-0000-0000-0000E1060000}"/>
    <cellStyle name="Navadno 3 9" xfId="1762" xr:uid="{00000000-0005-0000-0000-0000E2060000}"/>
    <cellStyle name="Navadno 3_KLIMA" xfId="1763" xr:uid="{00000000-0005-0000-0000-0000E3060000}"/>
    <cellStyle name="Navadno 4" xfId="1764" xr:uid="{00000000-0005-0000-0000-0000E4060000}"/>
    <cellStyle name="Navadno 4 10" xfId="1765" xr:uid="{00000000-0005-0000-0000-0000E5060000}"/>
    <cellStyle name="Navadno 4 11" xfId="1766" xr:uid="{00000000-0005-0000-0000-0000E6060000}"/>
    <cellStyle name="Navadno 4 12" xfId="1767" xr:uid="{00000000-0005-0000-0000-0000E7060000}"/>
    <cellStyle name="Navadno 4 13" xfId="1768" xr:uid="{00000000-0005-0000-0000-0000E8060000}"/>
    <cellStyle name="Navadno 4 14" xfId="1769" xr:uid="{00000000-0005-0000-0000-0000E9060000}"/>
    <cellStyle name="Navadno 4 15" xfId="1770" xr:uid="{00000000-0005-0000-0000-0000EA060000}"/>
    <cellStyle name="Navadno 4 16" xfId="1771" xr:uid="{00000000-0005-0000-0000-0000EB060000}"/>
    <cellStyle name="Navadno 4 17" xfId="1772" xr:uid="{00000000-0005-0000-0000-0000EC060000}"/>
    <cellStyle name="Navadno 4 18" xfId="1773" xr:uid="{00000000-0005-0000-0000-0000ED060000}"/>
    <cellStyle name="Navadno 4 19" xfId="1774" xr:uid="{00000000-0005-0000-0000-0000EE060000}"/>
    <cellStyle name="Navadno 4 2" xfId="1775" xr:uid="{00000000-0005-0000-0000-0000EF060000}"/>
    <cellStyle name="Navadno 4 2 2" xfId="1776" xr:uid="{00000000-0005-0000-0000-0000F0060000}"/>
    <cellStyle name="Navadno 4 2_V119740_PZR_popis_STR_cevne" xfId="1777" xr:uid="{00000000-0005-0000-0000-0000F1060000}"/>
    <cellStyle name="Navadno 4 20" xfId="1778" xr:uid="{00000000-0005-0000-0000-0000F2060000}"/>
    <cellStyle name="Navadno 4 21" xfId="1779" xr:uid="{00000000-0005-0000-0000-0000F3060000}"/>
    <cellStyle name="Navadno 4 22" xfId="1780" xr:uid="{00000000-0005-0000-0000-0000F4060000}"/>
    <cellStyle name="Navadno 4 23" xfId="1781" xr:uid="{00000000-0005-0000-0000-0000F5060000}"/>
    <cellStyle name="Navadno 4 24" xfId="1782" xr:uid="{00000000-0005-0000-0000-0000F6060000}"/>
    <cellStyle name="Navadno 4 25" xfId="1783" xr:uid="{00000000-0005-0000-0000-0000F7060000}"/>
    <cellStyle name="Navadno 4 26" xfId="1784" xr:uid="{00000000-0005-0000-0000-0000F8060000}"/>
    <cellStyle name="Navadno 4 27" xfId="1785" xr:uid="{00000000-0005-0000-0000-0000F9060000}"/>
    <cellStyle name="Navadno 4 28" xfId="1786" xr:uid="{00000000-0005-0000-0000-0000FA060000}"/>
    <cellStyle name="Navadno 4 29" xfId="1787" xr:uid="{00000000-0005-0000-0000-0000FB060000}"/>
    <cellStyle name="Navadno 4 3" xfId="1788" xr:uid="{00000000-0005-0000-0000-0000FC060000}"/>
    <cellStyle name="Navadno 4 30" xfId="1789" xr:uid="{00000000-0005-0000-0000-0000FD060000}"/>
    <cellStyle name="Navadno 4 31" xfId="1790" xr:uid="{00000000-0005-0000-0000-0000FE060000}"/>
    <cellStyle name="Navadno 4 32" xfId="1791" xr:uid="{00000000-0005-0000-0000-0000FF060000}"/>
    <cellStyle name="Navadno 4 33" xfId="1792" xr:uid="{00000000-0005-0000-0000-000000070000}"/>
    <cellStyle name="Navadno 4 34" xfId="1793" xr:uid="{00000000-0005-0000-0000-000001070000}"/>
    <cellStyle name="Navadno 4 35" xfId="1794" xr:uid="{00000000-0005-0000-0000-000002070000}"/>
    <cellStyle name="Navadno 4 36" xfId="1795" xr:uid="{00000000-0005-0000-0000-000003070000}"/>
    <cellStyle name="Navadno 4 37" xfId="1796" xr:uid="{00000000-0005-0000-0000-000004070000}"/>
    <cellStyle name="Navadno 4 38" xfId="1797" xr:uid="{00000000-0005-0000-0000-000005070000}"/>
    <cellStyle name="Navadno 4 39" xfId="1798" xr:uid="{00000000-0005-0000-0000-000006070000}"/>
    <cellStyle name="Navadno 4 4" xfId="1799" xr:uid="{00000000-0005-0000-0000-000007070000}"/>
    <cellStyle name="Navadno 4 40" xfId="1800" xr:uid="{00000000-0005-0000-0000-000008070000}"/>
    <cellStyle name="Navadno 4 41" xfId="1801" xr:uid="{00000000-0005-0000-0000-000009070000}"/>
    <cellStyle name="Navadno 4 42" xfId="1802" xr:uid="{00000000-0005-0000-0000-00000A070000}"/>
    <cellStyle name="Navadno 4 43" xfId="1803" xr:uid="{00000000-0005-0000-0000-00000B070000}"/>
    <cellStyle name="Navadno 4 44" xfId="1804" xr:uid="{00000000-0005-0000-0000-00000C070000}"/>
    <cellStyle name="Navadno 4 45" xfId="1805" xr:uid="{00000000-0005-0000-0000-00000D070000}"/>
    <cellStyle name="Navadno 4 46" xfId="1806" xr:uid="{00000000-0005-0000-0000-00000E070000}"/>
    <cellStyle name="Navadno 4 47" xfId="1807" xr:uid="{00000000-0005-0000-0000-00000F070000}"/>
    <cellStyle name="Navadno 4 48" xfId="1808" xr:uid="{00000000-0005-0000-0000-000010070000}"/>
    <cellStyle name="Navadno 4 49" xfId="1809" xr:uid="{00000000-0005-0000-0000-000011070000}"/>
    <cellStyle name="Navadno 4 5" xfId="1810" xr:uid="{00000000-0005-0000-0000-000012070000}"/>
    <cellStyle name="Navadno 4 50" xfId="1811" xr:uid="{00000000-0005-0000-0000-000013070000}"/>
    <cellStyle name="Navadno 4 51" xfId="1812" xr:uid="{00000000-0005-0000-0000-000014070000}"/>
    <cellStyle name="Navadno 4 52" xfId="1813" xr:uid="{00000000-0005-0000-0000-000015070000}"/>
    <cellStyle name="Navadno 4 53" xfId="1814" xr:uid="{00000000-0005-0000-0000-000016070000}"/>
    <cellStyle name="Navadno 4 54" xfId="1815" xr:uid="{00000000-0005-0000-0000-000017070000}"/>
    <cellStyle name="Navadno 4 55" xfId="1816" xr:uid="{00000000-0005-0000-0000-000018070000}"/>
    <cellStyle name="Navadno 4 56" xfId="1817" xr:uid="{00000000-0005-0000-0000-000019070000}"/>
    <cellStyle name="Navadno 4 57" xfId="1818" xr:uid="{00000000-0005-0000-0000-00001A070000}"/>
    <cellStyle name="Navadno 4 58" xfId="1819" xr:uid="{00000000-0005-0000-0000-00001B070000}"/>
    <cellStyle name="Navadno 4 59" xfId="1820" xr:uid="{00000000-0005-0000-0000-00001C070000}"/>
    <cellStyle name="Navadno 4 6" xfId="1821" xr:uid="{00000000-0005-0000-0000-00001D070000}"/>
    <cellStyle name="Navadno 4 60" xfId="1822" xr:uid="{00000000-0005-0000-0000-00001E070000}"/>
    <cellStyle name="Navadno 4 61" xfId="1823" xr:uid="{00000000-0005-0000-0000-00001F070000}"/>
    <cellStyle name="Navadno 4 62" xfId="1824" xr:uid="{00000000-0005-0000-0000-000020070000}"/>
    <cellStyle name="Navadno 4 63" xfId="1825" xr:uid="{00000000-0005-0000-0000-000021070000}"/>
    <cellStyle name="Navadno 4 64" xfId="1826" xr:uid="{00000000-0005-0000-0000-000022070000}"/>
    <cellStyle name="Navadno 4 65" xfId="1827" xr:uid="{00000000-0005-0000-0000-000023070000}"/>
    <cellStyle name="Navadno 4 66" xfId="1828" xr:uid="{00000000-0005-0000-0000-000024070000}"/>
    <cellStyle name="Navadno 4 67" xfId="1829" xr:uid="{00000000-0005-0000-0000-000025070000}"/>
    <cellStyle name="Navadno 4 68" xfId="1830" xr:uid="{00000000-0005-0000-0000-000026070000}"/>
    <cellStyle name="Navadno 4 69" xfId="1831" xr:uid="{00000000-0005-0000-0000-000027070000}"/>
    <cellStyle name="Navadno 4 7" xfId="1832" xr:uid="{00000000-0005-0000-0000-000028070000}"/>
    <cellStyle name="Navadno 4 8" xfId="1833" xr:uid="{00000000-0005-0000-0000-000029070000}"/>
    <cellStyle name="Navadno 4 9" xfId="1834" xr:uid="{00000000-0005-0000-0000-00002A070000}"/>
    <cellStyle name="Navadno 4_3  321-2012 Popis Cevne - Lakiranje Lek Prevalje PZI v02-P" xfId="1835" xr:uid="{00000000-0005-0000-0000-00002B070000}"/>
    <cellStyle name="Navadno 5" xfId="1836" xr:uid="{00000000-0005-0000-0000-00002C070000}"/>
    <cellStyle name="Navadno 5 10" xfId="1837" xr:uid="{00000000-0005-0000-0000-00002D070000}"/>
    <cellStyle name="Navadno 5 11" xfId="1838" xr:uid="{00000000-0005-0000-0000-00002E070000}"/>
    <cellStyle name="Navadno 5 12" xfId="1839" xr:uid="{00000000-0005-0000-0000-00002F070000}"/>
    <cellStyle name="Navadno 5 13" xfId="1840" xr:uid="{00000000-0005-0000-0000-000030070000}"/>
    <cellStyle name="Navadno 5 14" xfId="1841" xr:uid="{00000000-0005-0000-0000-000031070000}"/>
    <cellStyle name="Navadno 5 15" xfId="1842" xr:uid="{00000000-0005-0000-0000-000032070000}"/>
    <cellStyle name="Navadno 5 16" xfId="1843" xr:uid="{00000000-0005-0000-0000-000033070000}"/>
    <cellStyle name="Navadno 5 17" xfId="1844" xr:uid="{00000000-0005-0000-0000-000034070000}"/>
    <cellStyle name="Navadno 5 18" xfId="1845" xr:uid="{00000000-0005-0000-0000-000035070000}"/>
    <cellStyle name="Navadno 5 19" xfId="1846" xr:uid="{00000000-0005-0000-0000-000036070000}"/>
    <cellStyle name="Navadno 5 2" xfId="1847" xr:uid="{00000000-0005-0000-0000-000037070000}"/>
    <cellStyle name="Navadno 5 2 2" xfId="1848" xr:uid="{00000000-0005-0000-0000-000038070000}"/>
    <cellStyle name="Navadno 5 20" xfId="1849" xr:uid="{00000000-0005-0000-0000-000039070000}"/>
    <cellStyle name="Navadno 5 21" xfId="1850" xr:uid="{00000000-0005-0000-0000-00003A070000}"/>
    <cellStyle name="Navadno 5 22" xfId="1851" xr:uid="{00000000-0005-0000-0000-00003B070000}"/>
    <cellStyle name="Navadno 5 23" xfId="1852" xr:uid="{00000000-0005-0000-0000-00003C070000}"/>
    <cellStyle name="Navadno 5 24" xfId="1853" xr:uid="{00000000-0005-0000-0000-00003D070000}"/>
    <cellStyle name="Navadno 5 25" xfId="1854" xr:uid="{00000000-0005-0000-0000-00003E070000}"/>
    <cellStyle name="Navadno 5 26" xfId="1855" xr:uid="{00000000-0005-0000-0000-00003F070000}"/>
    <cellStyle name="Navadno 5 27" xfId="1856" xr:uid="{00000000-0005-0000-0000-000040070000}"/>
    <cellStyle name="Navadno 5 28" xfId="1857" xr:uid="{00000000-0005-0000-0000-000041070000}"/>
    <cellStyle name="Navadno 5 29" xfId="1858" xr:uid="{00000000-0005-0000-0000-000042070000}"/>
    <cellStyle name="Navadno 5 3" xfId="1859" xr:uid="{00000000-0005-0000-0000-000043070000}"/>
    <cellStyle name="Navadno 5 30" xfId="1860" xr:uid="{00000000-0005-0000-0000-000044070000}"/>
    <cellStyle name="Navadno 5 31" xfId="1861" xr:uid="{00000000-0005-0000-0000-000045070000}"/>
    <cellStyle name="Navadno 5 32" xfId="1862" xr:uid="{00000000-0005-0000-0000-000046070000}"/>
    <cellStyle name="Navadno 5 33" xfId="1863" xr:uid="{00000000-0005-0000-0000-000047070000}"/>
    <cellStyle name="Navadno 5 34" xfId="1864" xr:uid="{00000000-0005-0000-0000-000048070000}"/>
    <cellStyle name="Navadno 5 35" xfId="1865" xr:uid="{00000000-0005-0000-0000-000049070000}"/>
    <cellStyle name="Navadno 5 36" xfId="1866" xr:uid="{00000000-0005-0000-0000-00004A070000}"/>
    <cellStyle name="Navadno 5 37" xfId="1867" xr:uid="{00000000-0005-0000-0000-00004B070000}"/>
    <cellStyle name="Navadno 5 38" xfId="1868" xr:uid="{00000000-0005-0000-0000-00004C070000}"/>
    <cellStyle name="Navadno 5 39" xfId="1869" xr:uid="{00000000-0005-0000-0000-00004D070000}"/>
    <cellStyle name="Navadno 5 4" xfId="1870" xr:uid="{00000000-0005-0000-0000-00004E070000}"/>
    <cellStyle name="Navadno 5 40" xfId="1871" xr:uid="{00000000-0005-0000-0000-00004F070000}"/>
    <cellStyle name="Navadno 5 41" xfId="1872" xr:uid="{00000000-0005-0000-0000-000050070000}"/>
    <cellStyle name="Navadno 5 42" xfId="1873" xr:uid="{00000000-0005-0000-0000-000051070000}"/>
    <cellStyle name="Navadno 5 43" xfId="1874" xr:uid="{00000000-0005-0000-0000-000052070000}"/>
    <cellStyle name="Navadno 5 44" xfId="1875" xr:uid="{00000000-0005-0000-0000-000053070000}"/>
    <cellStyle name="Navadno 5 45" xfId="1876" xr:uid="{00000000-0005-0000-0000-000054070000}"/>
    <cellStyle name="Navadno 5 46" xfId="1877" xr:uid="{00000000-0005-0000-0000-000055070000}"/>
    <cellStyle name="Navadno 5 47" xfId="1878" xr:uid="{00000000-0005-0000-0000-000056070000}"/>
    <cellStyle name="Navadno 5 48" xfId="1879" xr:uid="{00000000-0005-0000-0000-000057070000}"/>
    <cellStyle name="Navadno 5 49" xfId="1880" xr:uid="{00000000-0005-0000-0000-000058070000}"/>
    <cellStyle name="Navadno 5 5" xfId="1881" xr:uid="{00000000-0005-0000-0000-000059070000}"/>
    <cellStyle name="Navadno 5 50" xfId="1882" xr:uid="{00000000-0005-0000-0000-00005A070000}"/>
    <cellStyle name="Navadno 5 51" xfId="1883" xr:uid="{00000000-0005-0000-0000-00005B070000}"/>
    <cellStyle name="Navadno 5 52" xfId="1884" xr:uid="{00000000-0005-0000-0000-00005C070000}"/>
    <cellStyle name="Navadno 5 53" xfId="1885" xr:uid="{00000000-0005-0000-0000-00005D070000}"/>
    <cellStyle name="Navadno 5 54" xfId="1886" xr:uid="{00000000-0005-0000-0000-00005E070000}"/>
    <cellStyle name="Navadno 5 55" xfId="1887" xr:uid="{00000000-0005-0000-0000-00005F070000}"/>
    <cellStyle name="Navadno 5 56" xfId="1888" xr:uid="{00000000-0005-0000-0000-000060070000}"/>
    <cellStyle name="Navadno 5 57" xfId="1889" xr:uid="{00000000-0005-0000-0000-000061070000}"/>
    <cellStyle name="Navadno 5 58" xfId="1890" xr:uid="{00000000-0005-0000-0000-000062070000}"/>
    <cellStyle name="Navadno 5 59" xfId="1891" xr:uid="{00000000-0005-0000-0000-000063070000}"/>
    <cellStyle name="Navadno 5 6" xfId="1892" xr:uid="{00000000-0005-0000-0000-000064070000}"/>
    <cellStyle name="Navadno 5 60" xfId="1893" xr:uid="{00000000-0005-0000-0000-000065070000}"/>
    <cellStyle name="Navadno 5 61" xfId="1894" xr:uid="{00000000-0005-0000-0000-000066070000}"/>
    <cellStyle name="Navadno 5 62" xfId="1895" xr:uid="{00000000-0005-0000-0000-000067070000}"/>
    <cellStyle name="Navadno 5 63" xfId="1896" xr:uid="{00000000-0005-0000-0000-000068070000}"/>
    <cellStyle name="Navadno 5 64" xfId="1897" xr:uid="{00000000-0005-0000-0000-000069070000}"/>
    <cellStyle name="Navadno 5 65" xfId="1898" xr:uid="{00000000-0005-0000-0000-00006A070000}"/>
    <cellStyle name="Navadno 5 66" xfId="1899" xr:uid="{00000000-0005-0000-0000-00006B070000}"/>
    <cellStyle name="Navadno 5 67" xfId="1900" xr:uid="{00000000-0005-0000-0000-00006C070000}"/>
    <cellStyle name="Navadno 5 68" xfId="1901" xr:uid="{00000000-0005-0000-0000-00006D070000}"/>
    <cellStyle name="Navadno 5 69" xfId="1902" xr:uid="{00000000-0005-0000-0000-00006E070000}"/>
    <cellStyle name="Navadno 5 7" xfId="1903" xr:uid="{00000000-0005-0000-0000-00006F070000}"/>
    <cellStyle name="Navadno 5 70" xfId="1904" xr:uid="{00000000-0005-0000-0000-000070070000}"/>
    <cellStyle name="Navadno 5 8" xfId="1905" xr:uid="{00000000-0005-0000-0000-000071070000}"/>
    <cellStyle name="Navadno 5 9" xfId="1906" xr:uid="{00000000-0005-0000-0000-000072070000}"/>
    <cellStyle name="Navadno 5_KLIMA" xfId="1907" xr:uid="{00000000-0005-0000-0000-000073070000}"/>
    <cellStyle name="Navadno 6" xfId="1908" xr:uid="{00000000-0005-0000-0000-000074070000}"/>
    <cellStyle name="Navadno 6 10" xfId="1909" xr:uid="{00000000-0005-0000-0000-000075070000}"/>
    <cellStyle name="Navadno 6 11" xfId="1910" xr:uid="{00000000-0005-0000-0000-000076070000}"/>
    <cellStyle name="Navadno 6 12" xfId="1911" xr:uid="{00000000-0005-0000-0000-000077070000}"/>
    <cellStyle name="Navadno 6 13" xfId="1912" xr:uid="{00000000-0005-0000-0000-000078070000}"/>
    <cellStyle name="Navadno 6 14" xfId="1913" xr:uid="{00000000-0005-0000-0000-000079070000}"/>
    <cellStyle name="Navadno 6 15" xfId="1914" xr:uid="{00000000-0005-0000-0000-00007A070000}"/>
    <cellStyle name="Navadno 6 16" xfId="1915" xr:uid="{00000000-0005-0000-0000-00007B070000}"/>
    <cellStyle name="Navadno 6 17" xfId="1916" xr:uid="{00000000-0005-0000-0000-00007C070000}"/>
    <cellStyle name="Navadno 6 18" xfId="1917" xr:uid="{00000000-0005-0000-0000-00007D070000}"/>
    <cellStyle name="Navadno 6 19" xfId="1918" xr:uid="{00000000-0005-0000-0000-00007E070000}"/>
    <cellStyle name="Navadno 6 2" xfId="1919" xr:uid="{00000000-0005-0000-0000-00007F070000}"/>
    <cellStyle name="Navadno 6 20" xfId="1920" xr:uid="{00000000-0005-0000-0000-000080070000}"/>
    <cellStyle name="Navadno 6 21" xfId="1921" xr:uid="{00000000-0005-0000-0000-000081070000}"/>
    <cellStyle name="Navadno 6 22" xfId="1922" xr:uid="{00000000-0005-0000-0000-000082070000}"/>
    <cellStyle name="Navadno 6 23" xfId="1923" xr:uid="{00000000-0005-0000-0000-000083070000}"/>
    <cellStyle name="Navadno 6 24" xfId="1924" xr:uid="{00000000-0005-0000-0000-000084070000}"/>
    <cellStyle name="Navadno 6 25" xfId="1925" xr:uid="{00000000-0005-0000-0000-000085070000}"/>
    <cellStyle name="Navadno 6 26" xfId="1926" xr:uid="{00000000-0005-0000-0000-000086070000}"/>
    <cellStyle name="Navadno 6 27" xfId="1927" xr:uid="{00000000-0005-0000-0000-000087070000}"/>
    <cellStyle name="Navadno 6 28" xfId="1928" xr:uid="{00000000-0005-0000-0000-000088070000}"/>
    <cellStyle name="Navadno 6 29" xfId="1929" xr:uid="{00000000-0005-0000-0000-000089070000}"/>
    <cellStyle name="Navadno 6 3" xfId="1930" xr:uid="{00000000-0005-0000-0000-00008A070000}"/>
    <cellStyle name="Navadno 6 30" xfId="1931" xr:uid="{00000000-0005-0000-0000-00008B070000}"/>
    <cellStyle name="Navadno 6 31" xfId="1932" xr:uid="{00000000-0005-0000-0000-00008C070000}"/>
    <cellStyle name="Navadno 6 32" xfId="1933" xr:uid="{00000000-0005-0000-0000-00008D070000}"/>
    <cellStyle name="Navadno 6 33" xfId="1934" xr:uid="{00000000-0005-0000-0000-00008E070000}"/>
    <cellStyle name="Navadno 6 34" xfId="1935" xr:uid="{00000000-0005-0000-0000-00008F070000}"/>
    <cellStyle name="Navadno 6 35" xfId="1936" xr:uid="{00000000-0005-0000-0000-000090070000}"/>
    <cellStyle name="Navadno 6 36" xfId="1937" xr:uid="{00000000-0005-0000-0000-000091070000}"/>
    <cellStyle name="Navadno 6 37" xfId="1938" xr:uid="{00000000-0005-0000-0000-000092070000}"/>
    <cellStyle name="Navadno 6 38" xfId="1939" xr:uid="{00000000-0005-0000-0000-000093070000}"/>
    <cellStyle name="Navadno 6 39" xfId="1940" xr:uid="{00000000-0005-0000-0000-000094070000}"/>
    <cellStyle name="Navadno 6 4" xfId="1941" xr:uid="{00000000-0005-0000-0000-000095070000}"/>
    <cellStyle name="Navadno 6 40" xfId="1942" xr:uid="{00000000-0005-0000-0000-000096070000}"/>
    <cellStyle name="Navadno 6 41" xfId="1943" xr:uid="{00000000-0005-0000-0000-000097070000}"/>
    <cellStyle name="Navadno 6 42" xfId="1944" xr:uid="{00000000-0005-0000-0000-000098070000}"/>
    <cellStyle name="Navadno 6 43" xfId="1945" xr:uid="{00000000-0005-0000-0000-000099070000}"/>
    <cellStyle name="Navadno 6 44" xfId="1946" xr:uid="{00000000-0005-0000-0000-00009A070000}"/>
    <cellStyle name="Navadno 6 45" xfId="1947" xr:uid="{00000000-0005-0000-0000-00009B070000}"/>
    <cellStyle name="Navadno 6 46" xfId="1948" xr:uid="{00000000-0005-0000-0000-00009C070000}"/>
    <cellStyle name="Navadno 6 47" xfId="1949" xr:uid="{00000000-0005-0000-0000-00009D070000}"/>
    <cellStyle name="Navadno 6 48" xfId="1950" xr:uid="{00000000-0005-0000-0000-00009E070000}"/>
    <cellStyle name="Navadno 6 49" xfId="1951" xr:uid="{00000000-0005-0000-0000-00009F070000}"/>
    <cellStyle name="Navadno 6 5" xfId="1952" xr:uid="{00000000-0005-0000-0000-0000A0070000}"/>
    <cellStyle name="Navadno 6 50" xfId="1953" xr:uid="{00000000-0005-0000-0000-0000A1070000}"/>
    <cellStyle name="Navadno 6 51" xfId="1954" xr:uid="{00000000-0005-0000-0000-0000A2070000}"/>
    <cellStyle name="Navadno 6 52" xfId="1955" xr:uid="{00000000-0005-0000-0000-0000A3070000}"/>
    <cellStyle name="Navadno 6 53" xfId="1956" xr:uid="{00000000-0005-0000-0000-0000A4070000}"/>
    <cellStyle name="Navadno 6 54" xfId="1957" xr:uid="{00000000-0005-0000-0000-0000A5070000}"/>
    <cellStyle name="Navadno 6 55" xfId="1958" xr:uid="{00000000-0005-0000-0000-0000A6070000}"/>
    <cellStyle name="Navadno 6 56" xfId="1959" xr:uid="{00000000-0005-0000-0000-0000A7070000}"/>
    <cellStyle name="Navadno 6 57" xfId="1960" xr:uid="{00000000-0005-0000-0000-0000A8070000}"/>
    <cellStyle name="Navadno 6 58" xfId="1961" xr:uid="{00000000-0005-0000-0000-0000A9070000}"/>
    <cellStyle name="Navadno 6 59" xfId="1962" xr:uid="{00000000-0005-0000-0000-0000AA070000}"/>
    <cellStyle name="Navadno 6 6" xfId="1963" xr:uid="{00000000-0005-0000-0000-0000AB070000}"/>
    <cellStyle name="Navadno 6 60" xfId="1964" xr:uid="{00000000-0005-0000-0000-0000AC070000}"/>
    <cellStyle name="Navadno 6 61" xfId="1965" xr:uid="{00000000-0005-0000-0000-0000AD070000}"/>
    <cellStyle name="Navadno 6 62" xfId="1966" xr:uid="{00000000-0005-0000-0000-0000AE070000}"/>
    <cellStyle name="Navadno 6 63" xfId="1967" xr:uid="{00000000-0005-0000-0000-0000AF070000}"/>
    <cellStyle name="Navadno 6 64" xfId="1968" xr:uid="{00000000-0005-0000-0000-0000B0070000}"/>
    <cellStyle name="Navadno 6 65" xfId="1969" xr:uid="{00000000-0005-0000-0000-0000B1070000}"/>
    <cellStyle name="Navadno 6 66" xfId="1970" xr:uid="{00000000-0005-0000-0000-0000B2070000}"/>
    <cellStyle name="Navadno 6 67" xfId="1971" xr:uid="{00000000-0005-0000-0000-0000B3070000}"/>
    <cellStyle name="Navadno 6 68" xfId="1972" xr:uid="{00000000-0005-0000-0000-0000B4070000}"/>
    <cellStyle name="Navadno 6 69" xfId="1973" xr:uid="{00000000-0005-0000-0000-0000B5070000}"/>
    <cellStyle name="Navadno 6 7" xfId="1974" xr:uid="{00000000-0005-0000-0000-0000B6070000}"/>
    <cellStyle name="Navadno 6 8" xfId="1975" xr:uid="{00000000-0005-0000-0000-0000B7070000}"/>
    <cellStyle name="Navadno 6 9" xfId="1976" xr:uid="{00000000-0005-0000-0000-0000B8070000}"/>
    <cellStyle name="Navadno 6_KLIMA" xfId="1977" xr:uid="{00000000-0005-0000-0000-0000B9070000}"/>
    <cellStyle name="Navadno 7" xfId="1978" xr:uid="{00000000-0005-0000-0000-0000BA070000}"/>
    <cellStyle name="Navadno 7 10" xfId="1979" xr:uid="{00000000-0005-0000-0000-0000BB070000}"/>
    <cellStyle name="Navadno 7 11" xfId="1980" xr:uid="{00000000-0005-0000-0000-0000BC070000}"/>
    <cellStyle name="Navadno 7 12" xfId="1981" xr:uid="{00000000-0005-0000-0000-0000BD070000}"/>
    <cellStyle name="Navadno 7 13" xfId="1982" xr:uid="{00000000-0005-0000-0000-0000BE070000}"/>
    <cellStyle name="Navadno 7 14" xfId="1983" xr:uid="{00000000-0005-0000-0000-0000BF070000}"/>
    <cellStyle name="Navadno 7 15" xfId="1984" xr:uid="{00000000-0005-0000-0000-0000C0070000}"/>
    <cellStyle name="Navadno 7 16" xfId="1985" xr:uid="{00000000-0005-0000-0000-0000C1070000}"/>
    <cellStyle name="Navadno 7 17" xfId="1986" xr:uid="{00000000-0005-0000-0000-0000C2070000}"/>
    <cellStyle name="Navadno 7 18" xfId="1987" xr:uid="{00000000-0005-0000-0000-0000C3070000}"/>
    <cellStyle name="Navadno 7 19" xfId="1988" xr:uid="{00000000-0005-0000-0000-0000C4070000}"/>
    <cellStyle name="Navadno 7 2" xfId="1989" xr:uid="{00000000-0005-0000-0000-0000C5070000}"/>
    <cellStyle name="Navadno 7 20" xfId="1990" xr:uid="{00000000-0005-0000-0000-0000C6070000}"/>
    <cellStyle name="Navadno 7 21" xfId="1991" xr:uid="{00000000-0005-0000-0000-0000C7070000}"/>
    <cellStyle name="Navadno 7 22" xfId="1992" xr:uid="{00000000-0005-0000-0000-0000C8070000}"/>
    <cellStyle name="Navadno 7 23" xfId="1993" xr:uid="{00000000-0005-0000-0000-0000C9070000}"/>
    <cellStyle name="Navadno 7 24" xfId="1994" xr:uid="{00000000-0005-0000-0000-0000CA070000}"/>
    <cellStyle name="Navadno 7 25" xfId="1995" xr:uid="{00000000-0005-0000-0000-0000CB070000}"/>
    <cellStyle name="Navadno 7 26" xfId="1996" xr:uid="{00000000-0005-0000-0000-0000CC070000}"/>
    <cellStyle name="Navadno 7 27" xfId="1997" xr:uid="{00000000-0005-0000-0000-0000CD070000}"/>
    <cellStyle name="Navadno 7 28" xfId="1998" xr:uid="{00000000-0005-0000-0000-0000CE070000}"/>
    <cellStyle name="Navadno 7 29" xfId="1999" xr:uid="{00000000-0005-0000-0000-0000CF070000}"/>
    <cellStyle name="Navadno 7 3" xfId="2000" xr:uid="{00000000-0005-0000-0000-0000D0070000}"/>
    <cellStyle name="Navadno 7 30" xfId="2001" xr:uid="{00000000-0005-0000-0000-0000D1070000}"/>
    <cellStyle name="Navadno 7 31" xfId="2002" xr:uid="{00000000-0005-0000-0000-0000D2070000}"/>
    <cellStyle name="Navadno 7 32" xfId="2003" xr:uid="{00000000-0005-0000-0000-0000D3070000}"/>
    <cellStyle name="Navadno 7 33" xfId="2004" xr:uid="{00000000-0005-0000-0000-0000D4070000}"/>
    <cellStyle name="Navadno 7 34" xfId="2005" xr:uid="{00000000-0005-0000-0000-0000D5070000}"/>
    <cellStyle name="Navadno 7 35" xfId="2006" xr:uid="{00000000-0005-0000-0000-0000D6070000}"/>
    <cellStyle name="Navadno 7 36" xfId="2007" xr:uid="{00000000-0005-0000-0000-0000D7070000}"/>
    <cellStyle name="Navadno 7 37" xfId="2008" xr:uid="{00000000-0005-0000-0000-0000D8070000}"/>
    <cellStyle name="Navadno 7 38" xfId="2009" xr:uid="{00000000-0005-0000-0000-0000D9070000}"/>
    <cellStyle name="Navadno 7 39" xfId="2010" xr:uid="{00000000-0005-0000-0000-0000DA070000}"/>
    <cellStyle name="Navadno 7 4" xfId="2011" xr:uid="{00000000-0005-0000-0000-0000DB070000}"/>
    <cellStyle name="Navadno 7 40" xfId="2012" xr:uid="{00000000-0005-0000-0000-0000DC070000}"/>
    <cellStyle name="Navadno 7 41" xfId="2013" xr:uid="{00000000-0005-0000-0000-0000DD070000}"/>
    <cellStyle name="Navadno 7 42" xfId="2014" xr:uid="{00000000-0005-0000-0000-0000DE070000}"/>
    <cellStyle name="Navadno 7 43" xfId="2015" xr:uid="{00000000-0005-0000-0000-0000DF070000}"/>
    <cellStyle name="Navadno 7 44" xfId="2016" xr:uid="{00000000-0005-0000-0000-0000E0070000}"/>
    <cellStyle name="Navadno 7 45" xfId="2017" xr:uid="{00000000-0005-0000-0000-0000E1070000}"/>
    <cellStyle name="Navadno 7 46" xfId="2018" xr:uid="{00000000-0005-0000-0000-0000E2070000}"/>
    <cellStyle name="Navadno 7 47" xfId="2019" xr:uid="{00000000-0005-0000-0000-0000E3070000}"/>
    <cellStyle name="Navadno 7 48" xfId="2020" xr:uid="{00000000-0005-0000-0000-0000E4070000}"/>
    <cellStyle name="Navadno 7 49" xfId="2021" xr:uid="{00000000-0005-0000-0000-0000E5070000}"/>
    <cellStyle name="Navadno 7 5" xfId="2022" xr:uid="{00000000-0005-0000-0000-0000E6070000}"/>
    <cellStyle name="Navadno 7 50" xfId="2023" xr:uid="{00000000-0005-0000-0000-0000E7070000}"/>
    <cellStyle name="Navadno 7 51" xfId="2024" xr:uid="{00000000-0005-0000-0000-0000E8070000}"/>
    <cellStyle name="Navadno 7 52" xfId="2025" xr:uid="{00000000-0005-0000-0000-0000E9070000}"/>
    <cellStyle name="Navadno 7 53" xfId="2026" xr:uid="{00000000-0005-0000-0000-0000EA070000}"/>
    <cellStyle name="Navadno 7 54" xfId="2027" xr:uid="{00000000-0005-0000-0000-0000EB070000}"/>
    <cellStyle name="Navadno 7 55" xfId="2028" xr:uid="{00000000-0005-0000-0000-0000EC070000}"/>
    <cellStyle name="Navadno 7 56" xfId="2029" xr:uid="{00000000-0005-0000-0000-0000ED070000}"/>
    <cellStyle name="Navadno 7 57" xfId="2030" xr:uid="{00000000-0005-0000-0000-0000EE070000}"/>
    <cellStyle name="Navadno 7 58" xfId="2031" xr:uid="{00000000-0005-0000-0000-0000EF070000}"/>
    <cellStyle name="Navadno 7 59" xfId="2032" xr:uid="{00000000-0005-0000-0000-0000F0070000}"/>
    <cellStyle name="Navadno 7 6" xfId="2033" xr:uid="{00000000-0005-0000-0000-0000F1070000}"/>
    <cellStyle name="Navadno 7 60" xfId="2034" xr:uid="{00000000-0005-0000-0000-0000F2070000}"/>
    <cellStyle name="Navadno 7 61" xfId="2035" xr:uid="{00000000-0005-0000-0000-0000F3070000}"/>
    <cellStyle name="Navadno 7 62" xfId="2036" xr:uid="{00000000-0005-0000-0000-0000F4070000}"/>
    <cellStyle name="Navadno 7 63" xfId="2037" xr:uid="{00000000-0005-0000-0000-0000F5070000}"/>
    <cellStyle name="Navadno 7 64" xfId="2038" xr:uid="{00000000-0005-0000-0000-0000F6070000}"/>
    <cellStyle name="Navadno 7 65" xfId="2039" xr:uid="{00000000-0005-0000-0000-0000F7070000}"/>
    <cellStyle name="Navadno 7 66" xfId="2040" xr:uid="{00000000-0005-0000-0000-0000F8070000}"/>
    <cellStyle name="Navadno 7 67" xfId="2041" xr:uid="{00000000-0005-0000-0000-0000F9070000}"/>
    <cellStyle name="Navadno 7 68" xfId="2042" xr:uid="{00000000-0005-0000-0000-0000FA070000}"/>
    <cellStyle name="Navadno 7 69" xfId="2043" xr:uid="{00000000-0005-0000-0000-0000FB070000}"/>
    <cellStyle name="Navadno 7 7" xfId="2044" xr:uid="{00000000-0005-0000-0000-0000FC070000}"/>
    <cellStyle name="Navadno 7 70" xfId="2045" xr:uid="{00000000-0005-0000-0000-0000FD070000}"/>
    <cellStyle name="Navadno 7 8" xfId="2046" xr:uid="{00000000-0005-0000-0000-0000FE070000}"/>
    <cellStyle name="Navadno 7 9" xfId="2047" xr:uid="{00000000-0005-0000-0000-0000FF070000}"/>
    <cellStyle name="Navadno 7_KLIMA" xfId="2048" xr:uid="{00000000-0005-0000-0000-000000080000}"/>
    <cellStyle name="Navadno 8" xfId="2049" xr:uid="{00000000-0005-0000-0000-000001080000}"/>
    <cellStyle name="Navadno 8 10" xfId="2050" xr:uid="{00000000-0005-0000-0000-000002080000}"/>
    <cellStyle name="Navadno 8 11" xfId="2051" xr:uid="{00000000-0005-0000-0000-000003080000}"/>
    <cellStyle name="Navadno 8 12" xfId="2052" xr:uid="{00000000-0005-0000-0000-000004080000}"/>
    <cellStyle name="Navadno 8 13" xfId="2053" xr:uid="{00000000-0005-0000-0000-000005080000}"/>
    <cellStyle name="Navadno 8 14" xfId="2054" xr:uid="{00000000-0005-0000-0000-000006080000}"/>
    <cellStyle name="Navadno 8 15" xfId="2055" xr:uid="{00000000-0005-0000-0000-000007080000}"/>
    <cellStyle name="Navadno 8 16" xfId="2056" xr:uid="{00000000-0005-0000-0000-000008080000}"/>
    <cellStyle name="Navadno 8 17" xfId="2057" xr:uid="{00000000-0005-0000-0000-000009080000}"/>
    <cellStyle name="Navadno 8 18" xfId="2058" xr:uid="{00000000-0005-0000-0000-00000A080000}"/>
    <cellStyle name="Navadno 8 19" xfId="2059" xr:uid="{00000000-0005-0000-0000-00000B080000}"/>
    <cellStyle name="Navadno 8 2" xfId="2060" xr:uid="{00000000-0005-0000-0000-00000C080000}"/>
    <cellStyle name="Navadno 8 20" xfId="2061" xr:uid="{00000000-0005-0000-0000-00000D080000}"/>
    <cellStyle name="Navadno 8 21" xfId="2062" xr:uid="{00000000-0005-0000-0000-00000E080000}"/>
    <cellStyle name="Navadno 8 22" xfId="2063" xr:uid="{00000000-0005-0000-0000-00000F080000}"/>
    <cellStyle name="Navadno 8 23" xfId="2064" xr:uid="{00000000-0005-0000-0000-000010080000}"/>
    <cellStyle name="Navadno 8 24" xfId="2065" xr:uid="{00000000-0005-0000-0000-000011080000}"/>
    <cellStyle name="Navadno 8 25" xfId="2066" xr:uid="{00000000-0005-0000-0000-000012080000}"/>
    <cellStyle name="Navadno 8 26" xfId="2067" xr:uid="{00000000-0005-0000-0000-000013080000}"/>
    <cellStyle name="Navadno 8 27" xfId="2068" xr:uid="{00000000-0005-0000-0000-000014080000}"/>
    <cellStyle name="Navadno 8 28" xfId="2069" xr:uid="{00000000-0005-0000-0000-000015080000}"/>
    <cellStyle name="Navadno 8 29" xfId="2070" xr:uid="{00000000-0005-0000-0000-000016080000}"/>
    <cellStyle name="Navadno 8 3" xfId="2071" xr:uid="{00000000-0005-0000-0000-000017080000}"/>
    <cellStyle name="Navadno 8 30" xfId="2072" xr:uid="{00000000-0005-0000-0000-000018080000}"/>
    <cellStyle name="Navadno 8 31" xfId="2073" xr:uid="{00000000-0005-0000-0000-000019080000}"/>
    <cellStyle name="Navadno 8 32" xfId="2074" xr:uid="{00000000-0005-0000-0000-00001A080000}"/>
    <cellStyle name="Navadno 8 33" xfId="2075" xr:uid="{00000000-0005-0000-0000-00001B080000}"/>
    <cellStyle name="Navadno 8 34" xfId="2076" xr:uid="{00000000-0005-0000-0000-00001C080000}"/>
    <cellStyle name="Navadno 8 35" xfId="2077" xr:uid="{00000000-0005-0000-0000-00001D080000}"/>
    <cellStyle name="Navadno 8 36" xfId="2078" xr:uid="{00000000-0005-0000-0000-00001E080000}"/>
    <cellStyle name="Navadno 8 37" xfId="2079" xr:uid="{00000000-0005-0000-0000-00001F080000}"/>
    <cellStyle name="Navadno 8 38" xfId="2080" xr:uid="{00000000-0005-0000-0000-000020080000}"/>
    <cellStyle name="Navadno 8 39" xfId="2081" xr:uid="{00000000-0005-0000-0000-000021080000}"/>
    <cellStyle name="Navadno 8 4" xfId="2082" xr:uid="{00000000-0005-0000-0000-000022080000}"/>
    <cellStyle name="Navadno 8 40" xfId="2083" xr:uid="{00000000-0005-0000-0000-000023080000}"/>
    <cellStyle name="Navadno 8 41" xfId="2084" xr:uid="{00000000-0005-0000-0000-000024080000}"/>
    <cellStyle name="Navadno 8 42" xfId="2085" xr:uid="{00000000-0005-0000-0000-000025080000}"/>
    <cellStyle name="Navadno 8 43" xfId="2086" xr:uid="{00000000-0005-0000-0000-000026080000}"/>
    <cellStyle name="Navadno 8 44" xfId="2087" xr:uid="{00000000-0005-0000-0000-000027080000}"/>
    <cellStyle name="Navadno 8 45" xfId="2088" xr:uid="{00000000-0005-0000-0000-000028080000}"/>
    <cellStyle name="Navadno 8 46" xfId="2089" xr:uid="{00000000-0005-0000-0000-000029080000}"/>
    <cellStyle name="Navadno 8 47" xfId="2090" xr:uid="{00000000-0005-0000-0000-00002A080000}"/>
    <cellStyle name="Navadno 8 48" xfId="2091" xr:uid="{00000000-0005-0000-0000-00002B080000}"/>
    <cellStyle name="Navadno 8 49" xfId="2092" xr:uid="{00000000-0005-0000-0000-00002C080000}"/>
    <cellStyle name="Navadno 8 5" xfId="2093" xr:uid="{00000000-0005-0000-0000-00002D080000}"/>
    <cellStyle name="Navadno 8 50" xfId="2094" xr:uid="{00000000-0005-0000-0000-00002E080000}"/>
    <cellStyle name="Navadno 8 51" xfId="2095" xr:uid="{00000000-0005-0000-0000-00002F080000}"/>
    <cellStyle name="Navadno 8 52" xfId="2096" xr:uid="{00000000-0005-0000-0000-000030080000}"/>
    <cellStyle name="Navadno 8 53" xfId="2097" xr:uid="{00000000-0005-0000-0000-000031080000}"/>
    <cellStyle name="Navadno 8 54" xfId="2098" xr:uid="{00000000-0005-0000-0000-000032080000}"/>
    <cellStyle name="Navadno 8 55" xfId="2099" xr:uid="{00000000-0005-0000-0000-000033080000}"/>
    <cellStyle name="Navadno 8 56" xfId="2100" xr:uid="{00000000-0005-0000-0000-000034080000}"/>
    <cellStyle name="Navadno 8 57" xfId="2101" xr:uid="{00000000-0005-0000-0000-000035080000}"/>
    <cellStyle name="Navadno 8 58" xfId="2102" xr:uid="{00000000-0005-0000-0000-000036080000}"/>
    <cellStyle name="Navadno 8 59" xfId="2103" xr:uid="{00000000-0005-0000-0000-000037080000}"/>
    <cellStyle name="Navadno 8 6" xfId="2104" xr:uid="{00000000-0005-0000-0000-000038080000}"/>
    <cellStyle name="Navadno 8 60" xfId="2105" xr:uid="{00000000-0005-0000-0000-000039080000}"/>
    <cellStyle name="Navadno 8 61" xfId="2106" xr:uid="{00000000-0005-0000-0000-00003A080000}"/>
    <cellStyle name="Navadno 8 62" xfId="2107" xr:uid="{00000000-0005-0000-0000-00003B080000}"/>
    <cellStyle name="Navadno 8 63" xfId="2108" xr:uid="{00000000-0005-0000-0000-00003C080000}"/>
    <cellStyle name="Navadno 8 64" xfId="2109" xr:uid="{00000000-0005-0000-0000-00003D080000}"/>
    <cellStyle name="Navadno 8 65" xfId="2110" xr:uid="{00000000-0005-0000-0000-00003E080000}"/>
    <cellStyle name="Navadno 8 66" xfId="2111" xr:uid="{00000000-0005-0000-0000-00003F080000}"/>
    <cellStyle name="Navadno 8 67" xfId="2112" xr:uid="{00000000-0005-0000-0000-000040080000}"/>
    <cellStyle name="Navadno 8 68" xfId="2113" xr:uid="{00000000-0005-0000-0000-000041080000}"/>
    <cellStyle name="Navadno 8 69" xfId="2114" xr:uid="{00000000-0005-0000-0000-000042080000}"/>
    <cellStyle name="Navadno 8 7" xfId="2115" xr:uid="{00000000-0005-0000-0000-000043080000}"/>
    <cellStyle name="Navadno 8 8" xfId="2116" xr:uid="{00000000-0005-0000-0000-000044080000}"/>
    <cellStyle name="Navadno 8 9" xfId="2117" xr:uid="{00000000-0005-0000-0000-000045080000}"/>
    <cellStyle name="Navadno 8_KLIMA" xfId="2118" xr:uid="{00000000-0005-0000-0000-000046080000}"/>
    <cellStyle name="Navadno 9 10" xfId="2119" xr:uid="{00000000-0005-0000-0000-000047080000}"/>
    <cellStyle name="Navadno 9 11" xfId="2120" xr:uid="{00000000-0005-0000-0000-000048080000}"/>
    <cellStyle name="Navadno 9 12" xfId="2121" xr:uid="{00000000-0005-0000-0000-000049080000}"/>
    <cellStyle name="Navadno 9 13" xfId="2122" xr:uid="{00000000-0005-0000-0000-00004A080000}"/>
    <cellStyle name="Navadno 9 14" xfId="2123" xr:uid="{00000000-0005-0000-0000-00004B080000}"/>
    <cellStyle name="Navadno 9 15" xfId="2124" xr:uid="{00000000-0005-0000-0000-00004C080000}"/>
    <cellStyle name="Navadno 9 16" xfId="2125" xr:uid="{00000000-0005-0000-0000-00004D080000}"/>
    <cellStyle name="Navadno 9 17" xfId="2126" xr:uid="{00000000-0005-0000-0000-00004E080000}"/>
    <cellStyle name="Navadno 9 18" xfId="2127" xr:uid="{00000000-0005-0000-0000-00004F080000}"/>
    <cellStyle name="Navadno 9 19" xfId="2128" xr:uid="{00000000-0005-0000-0000-000050080000}"/>
    <cellStyle name="Navadno 9 2" xfId="2129" xr:uid="{00000000-0005-0000-0000-000051080000}"/>
    <cellStyle name="Navadno 9 20" xfId="2130" xr:uid="{00000000-0005-0000-0000-000052080000}"/>
    <cellStyle name="Navadno 9 21" xfId="2131" xr:uid="{00000000-0005-0000-0000-000053080000}"/>
    <cellStyle name="Navadno 9 22" xfId="2132" xr:uid="{00000000-0005-0000-0000-000054080000}"/>
    <cellStyle name="Navadno 9 23" xfId="2133" xr:uid="{00000000-0005-0000-0000-000055080000}"/>
    <cellStyle name="Navadno 9 24" xfId="2134" xr:uid="{00000000-0005-0000-0000-000056080000}"/>
    <cellStyle name="Navadno 9 25" xfId="2135" xr:uid="{00000000-0005-0000-0000-000057080000}"/>
    <cellStyle name="Navadno 9 26" xfId="2136" xr:uid="{00000000-0005-0000-0000-000058080000}"/>
    <cellStyle name="Navadno 9 27" xfId="2137" xr:uid="{00000000-0005-0000-0000-000059080000}"/>
    <cellStyle name="Navadno 9 28" xfId="2138" xr:uid="{00000000-0005-0000-0000-00005A080000}"/>
    <cellStyle name="Navadno 9 29" xfId="2139" xr:uid="{00000000-0005-0000-0000-00005B080000}"/>
    <cellStyle name="Navadno 9 3" xfId="2140" xr:uid="{00000000-0005-0000-0000-00005C080000}"/>
    <cellStyle name="Navadno 9 30" xfId="2141" xr:uid="{00000000-0005-0000-0000-00005D080000}"/>
    <cellStyle name="Navadno 9 31" xfId="2142" xr:uid="{00000000-0005-0000-0000-00005E080000}"/>
    <cellStyle name="Navadno 9 32" xfId="2143" xr:uid="{00000000-0005-0000-0000-00005F080000}"/>
    <cellStyle name="Navadno 9 33" xfId="2144" xr:uid="{00000000-0005-0000-0000-000060080000}"/>
    <cellStyle name="Navadno 9 34" xfId="2145" xr:uid="{00000000-0005-0000-0000-000061080000}"/>
    <cellStyle name="Navadno 9 35" xfId="2146" xr:uid="{00000000-0005-0000-0000-000062080000}"/>
    <cellStyle name="Navadno 9 36" xfId="2147" xr:uid="{00000000-0005-0000-0000-000063080000}"/>
    <cellStyle name="Navadno 9 37" xfId="2148" xr:uid="{00000000-0005-0000-0000-000064080000}"/>
    <cellStyle name="Navadno 9 38" xfId="2149" xr:uid="{00000000-0005-0000-0000-000065080000}"/>
    <cellStyle name="Navadno 9 39" xfId="2150" xr:uid="{00000000-0005-0000-0000-000066080000}"/>
    <cellStyle name="Navadno 9 4" xfId="2151" xr:uid="{00000000-0005-0000-0000-000067080000}"/>
    <cellStyle name="Navadno 9 40" xfId="2152" xr:uid="{00000000-0005-0000-0000-000068080000}"/>
    <cellStyle name="Navadno 9 41" xfId="2153" xr:uid="{00000000-0005-0000-0000-000069080000}"/>
    <cellStyle name="Navadno 9 42" xfId="2154" xr:uid="{00000000-0005-0000-0000-00006A080000}"/>
    <cellStyle name="Navadno 9 43" xfId="2155" xr:uid="{00000000-0005-0000-0000-00006B080000}"/>
    <cellStyle name="Navadno 9 44" xfId="2156" xr:uid="{00000000-0005-0000-0000-00006C080000}"/>
    <cellStyle name="Navadno 9 45" xfId="2157" xr:uid="{00000000-0005-0000-0000-00006D080000}"/>
    <cellStyle name="Navadno 9 46" xfId="2158" xr:uid="{00000000-0005-0000-0000-00006E080000}"/>
    <cellStyle name="Navadno 9 47" xfId="2159" xr:uid="{00000000-0005-0000-0000-00006F080000}"/>
    <cellStyle name="Navadno 9 48" xfId="2160" xr:uid="{00000000-0005-0000-0000-000070080000}"/>
    <cellStyle name="Navadno 9 49" xfId="2161" xr:uid="{00000000-0005-0000-0000-000071080000}"/>
    <cellStyle name="Navadno 9 5" xfId="2162" xr:uid="{00000000-0005-0000-0000-000072080000}"/>
    <cellStyle name="Navadno 9 50" xfId="2163" xr:uid="{00000000-0005-0000-0000-000073080000}"/>
    <cellStyle name="Navadno 9 51" xfId="2164" xr:uid="{00000000-0005-0000-0000-000074080000}"/>
    <cellStyle name="Navadno 9 52" xfId="2165" xr:uid="{00000000-0005-0000-0000-000075080000}"/>
    <cellStyle name="Navadno 9 53" xfId="2166" xr:uid="{00000000-0005-0000-0000-000076080000}"/>
    <cellStyle name="Navadno 9 54" xfId="2167" xr:uid="{00000000-0005-0000-0000-000077080000}"/>
    <cellStyle name="Navadno 9 55" xfId="2168" xr:uid="{00000000-0005-0000-0000-000078080000}"/>
    <cellStyle name="Navadno 9 56" xfId="2169" xr:uid="{00000000-0005-0000-0000-000079080000}"/>
    <cellStyle name="Navadno 9 57" xfId="2170" xr:uid="{00000000-0005-0000-0000-00007A080000}"/>
    <cellStyle name="Navadno 9 58" xfId="2171" xr:uid="{00000000-0005-0000-0000-00007B080000}"/>
    <cellStyle name="Navadno 9 59" xfId="2172" xr:uid="{00000000-0005-0000-0000-00007C080000}"/>
    <cellStyle name="Navadno 9 6" xfId="2173" xr:uid="{00000000-0005-0000-0000-00007D080000}"/>
    <cellStyle name="Navadno 9 60" xfId="2174" xr:uid="{00000000-0005-0000-0000-00007E080000}"/>
    <cellStyle name="Navadno 9 61" xfId="2175" xr:uid="{00000000-0005-0000-0000-00007F080000}"/>
    <cellStyle name="Navadno 9 62" xfId="2176" xr:uid="{00000000-0005-0000-0000-000080080000}"/>
    <cellStyle name="Navadno 9 63" xfId="2177" xr:uid="{00000000-0005-0000-0000-000081080000}"/>
    <cellStyle name="Navadno 9 64" xfId="2178" xr:uid="{00000000-0005-0000-0000-000082080000}"/>
    <cellStyle name="Navadno 9 65" xfId="2179" xr:uid="{00000000-0005-0000-0000-000083080000}"/>
    <cellStyle name="Navadno 9 66" xfId="2180" xr:uid="{00000000-0005-0000-0000-000084080000}"/>
    <cellStyle name="Navadno 9 67" xfId="2181" xr:uid="{00000000-0005-0000-0000-000085080000}"/>
    <cellStyle name="Navadno 9 68" xfId="2182" xr:uid="{00000000-0005-0000-0000-000086080000}"/>
    <cellStyle name="Navadno 9 69" xfId="2183" xr:uid="{00000000-0005-0000-0000-000087080000}"/>
    <cellStyle name="Navadno 9 7" xfId="2184" xr:uid="{00000000-0005-0000-0000-000088080000}"/>
    <cellStyle name="Navadno 9 70" xfId="2185" xr:uid="{00000000-0005-0000-0000-000089080000}"/>
    <cellStyle name="Navadno 9 8" xfId="2186" xr:uid="{00000000-0005-0000-0000-00008A080000}"/>
    <cellStyle name="Navadno 9 9" xfId="2187" xr:uid="{00000000-0005-0000-0000-00008B080000}"/>
    <cellStyle name="Navadno_popis-splošno-zun.ured" xfId="3039" xr:uid="{2C345C2B-694E-4BEF-A96E-27FEE4D8377A}"/>
    <cellStyle name="Neutral 2" xfId="2188" xr:uid="{00000000-0005-0000-0000-00008D080000}"/>
    <cellStyle name="Neutral 3" xfId="2189" xr:uid="{00000000-0005-0000-0000-00008E080000}"/>
    <cellStyle name="Nevtralno 2" xfId="2190" xr:uid="{00000000-0005-0000-0000-00008F080000}"/>
    <cellStyle name="Nevtralno 2 2" xfId="2191" xr:uid="{00000000-0005-0000-0000-000090080000}"/>
    <cellStyle name="Normal 10" xfId="2192" xr:uid="{00000000-0005-0000-0000-000091080000}"/>
    <cellStyle name="Normal 10 10" xfId="2193" xr:uid="{00000000-0005-0000-0000-000092080000}"/>
    <cellStyle name="Normal 10 11" xfId="2194" xr:uid="{00000000-0005-0000-0000-000093080000}"/>
    <cellStyle name="Normal 10 12" xfId="2195" xr:uid="{00000000-0005-0000-0000-000094080000}"/>
    <cellStyle name="Normal 10 13" xfId="2196" xr:uid="{00000000-0005-0000-0000-000095080000}"/>
    <cellStyle name="Normal 10 14" xfId="2197" xr:uid="{00000000-0005-0000-0000-000096080000}"/>
    <cellStyle name="Normal 10 15" xfId="2198" xr:uid="{00000000-0005-0000-0000-000097080000}"/>
    <cellStyle name="Normal 10 16" xfId="2199" xr:uid="{00000000-0005-0000-0000-000098080000}"/>
    <cellStyle name="Normal 10 17" xfId="2200" xr:uid="{00000000-0005-0000-0000-000099080000}"/>
    <cellStyle name="Normal 10 18" xfId="2201" xr:uid="{00000000-0005-0000-0000-00009A080000}"/>
    <cellStyle name="Normal 10 19" xfId="2202" xr:uid="{00000000-0005-0000-0000-00009B080000}"/>
    <cellStyle name="Normal 10 2" xfId="2203" xr:uid="{00000000-0005-0000-0000-00009C080000}"/>
    <cellStyle name="Normal 10 2 2" xfId="2204" xr:uid="{00000000-0005-0000-0000-00009D080000}"/>
    <cellStyle name="Normal 10 2 3" xfId="2205" xr:uid="{00000000-0005-0000-0000-00009E080000}"/>
    <cellStyle name="Normal 10 2 4" xfId="2206" xr:uid="{00000000-0005-0000-0000-00009F080000}"/>
    <cellStyle name="Normal 10 2 5" xfId="2207" xr:uid="{00000000-0005-0000-0000-0000A0080000}"/>
    <cellStyle name="Normal 10 2_KLIMA" xfId="2208" xr:uid="{00000000-0005-0000-0000-0000A1080000}"/>
    <cellStyle name="Normal 10 20" xfId="2209" xr:uid="{00000000-0005-0000-0000-0000A2080000}"/>
    <cellStyle name="Normal 10 21" xfId="2210" xr:uid="{00000000-0005-0000-0000-0000A3080000}"/>
    <cellStyle name="Normal 10 22" xfId="2211" xr:uid="{00000000-0005-0000-0000-0000A4080000}"/>
    <cellStyle name="Normal 10 23" xfId="2212" xr:uid="{00000000-0005-0000-0000-0000A5080000}"/>
    <cellStyle name="Normal 10 24" xfId="2213" xr:uid="{00000000-0005-0000-0000-0000A6080000}"/>
    <cellStyle name="Normal 10 25" xfId="2214" xr:uid="{00000000-0005-0000-0000-0000A7080000}"/>
    <cellStyle name="Normal 10 26" xfId="2215" xr:uid="{00000000-0005-0000-0000-0000A8080000}"/>
    <cellStyle name="Normal 10 3" xfId="2216" xr:uid="{00000000-0005-0000-0000-0000A9080000}"/>
    <cellStyle name="Normal 10 4" xfId="2217" xr:uid="{00000000-0005-0000-0000-0000AA080000}"/>
    <cellStyle name="Normal 10 5" xfId="2218" xr:uid="{00000000-0005-0000-0000-0000AB080000}"/>
    <cellStyle name="Normal 10 6" xfId="2219" xr:uid="{00000000-0005-0000-0000-0000AC080000}"/>
    <cellStyle name="Normal 10 7" xfId="2220" xr:uid="{00000000-0005-0000-0000-0000AD080000}"/>
    <cellStyle name="Normal 10 8" xfId="2221" xr:uid="{00000000-0005-0000-0000-0000AE080000}"/>
    <cellStyle name="Normal 10 9" xfId="2222" xr:uid="{00000000-0005-0000-0000-0000AF080000}"/>
    <cellStyle name="Normal 10_para_popis_pop21112012.xlsx" xfId="2223" xr:uid="{00000000-0005-0000-0000-0000B0080000}"/>
    <cellStyle name="Normal 11" xfId="2224" xr:uid="{00000000-0005-0000-0000-0000B1080000}"/>
    <cellStyle name="Normal 11 10" xfId="2225" xr:uid="{00000000-0005-0000-0000-0000B2080000}"/>
    <cellStyle name="Normal 11 11" xfId="2226" xr:uid="{00000000-0005-0000-0000-0000B3080000}"/>
    <cellStyle name="Normal 11 12" xfId="2227" xr:uid="{00000000-0005-0000-0000-0000B4080000}"/>
    <cellStyle name="Normal 11 13" xfId="2228" xr:uid="{00000000-0005-0000-0000-0000B5080000}"/>
    <cellStyle name="Normal 11 14" xfId="2229" xr:uid="{00000000-0005-0000-0000-0000B6080000}"/>
    <cellStyle name="Normal 11 15" xfId="2230" xr:uid="{00000000-0005-0000-0000-0000B7080000}"/>
    <cellStyle name="Normal 11 16" xfId="2231" xr:uid="{00000000-0005-0000-0000-0000B8080000}"/>
    <cellStyle name="Normal 11 17" xfId="2232" xr:uid="{00000000-0005-0000-0000-0000B9080000}"/>
    <cellStyle name="Normal 11 18" xfId="2233" xr:uid="{00000000-0005-0000-0000-0000BA080000}"/>
    <cellStyle name="Normal 11 19" xfId="2234" xr:uid="{00000000-0005-0000-0000-0000BB080000}"/>
    <cellStyle name="Normal 11 2" xfId="2235" xr:uid="{00000000-0005-0000-0000-0000BC080000}"/>
    <cellStyle name="Normal 11 2 2" xfId="2236" xr:uid="{00000000-0005-0000-0000-0000BD080000}"/>
    <cellStyle name="Normal 11 2 3" xfId="2237" xr:uid="{00000000-0005-0000-0000-0000BE080000}"/>
    <cellStyle name="Normal 11 2 4" xfId="2238" xr:uid="{00000000-0005-0000-0000-0000BF080000}"/>
    <cellStyle name="Normal 11 2 5" xfId="2239" xr:uid="{00000000-0005-0000-0000-0000C0080000}"/>
    <cellStyle name="Normal 11 2_KLIMA" xfId="2240" xr:uid="{00000000-0005-0000-0000-0000C1080000}"/>
    <cellStyle name="Normal 11 20" xfId="2241" xr:uid="{00000000-0005-0000-0000-0000C2080000}"/>
    <cellStyle name="Normal 11 21" xfId="2242" xr:uid="{00000000-0005-0000-0000-0000C3080000}"/>
    <cellStyle name="Normal 11 22" xfId="2243" xr:uid="{00000000-0005-0000-0000-0000C4080000}"/>
    <cellStyle name="Normal 11 23" xfId="2244" xr:uid="{00000000-0005-0000-0000-0000C5080000}"/>
    <cellStyle name="Normal 11 24" xfId="2245" xr:uid="{00000000-0005-0000-0000-0000C6080000}"/>
    <cellStyle name="Normal 11 25" xfId="2246" xr:uid="{00000000-0005-0000-0000-0000C7080000}"/>
    <cellStyle name="Normal 11 26" xfId="2247" xr:uid="{00000000-0005-0000-0000-0000C8080000}"/>
    <cellStyle name="Normal 11 3" xfId="2248" xr:uid="{00000000-0005-0000-0000-0000C9080000}"/>
    <cellStyle name="Normal 11 4" xfId="2249" xr:uid="{00000000-0005-0000-0000-0000CA080000}"/>
    <cellStyle name="Normal 11 5" xfId="2250" xr:uid="{00000000-0005-0000-0000-0000CB080000}"/>
    <cellStyle name="Normal 11 6" xfId="2251" xr:uid="{00000000-0005-0000-0000-0000CC080000}"/>
    <cellStyle name="Normal 11 7" xfId="2252" xr:uid="{00000000-0005-0000-0000-0000CD080000}"/>
    <cellStyle name="Normal 11 8" xfId="2253" xr:uid="{00000000-0005-0000-0000-0000CE080000}"/>
    <cellStyle name="Normal 11 9" xfId="2254" xr:uid="{00000000-0005-0000-0000-0000CF080000}"/>
    <cellStyle name="Normal 12" xfId="2255" xr:uid="{00000000-0005-0000-0000-0000D0080000}"/>
    <cellStyle name="Normal 12 2" xfId="2256" xr:uid="{00000000-0005-0000-0000-0000D1080000}"/>
    <cellStyle name="Normal 13" xfId="2257" xr:uid="{00000000-0005-0000-0000-0000D2080000}"/>
    <cellStyle name="Normal 14" xfId="2258" xr:uid="{00000000-0005-0000-0000-0000D3080000}"/>
    <cellStyle name="Normal 14 2" xfId="2259" xr:uid="{00000000-0005-0000-0000-0000D4080000}"/>
    <cellStyle name="Normal 15" xfId="2260" xr:uid="{00000000-0005-0000-0000-0000D5080000}"/>
    <cellStyle name="Normal 17" xfId="2261" xr:uid="{00000000-0005-0000-0000-0000D6080000}"/>
    <cellStyle name="Normal 19" xfId="2262" xr:uid="{00000000-0005-0000-0000-0000D7080000}"/>
    <cellStyle name="Normal 2" xfId="2263" xr:uid="{00000000-0005-0000-0000-0000D8080000}"/>
    <cellStyle name="Normal 2 10" xfId="2264" xr:uid="{00000000-0005-0000-0000-0000D9080000}"/>
    <cellStyle name="Normal 2 11" xfId="2265" xr:uid="{00000000-0005-0000-0000-0000DA080000}"/>
    <cellStyle name="Normal 2 12" xfId="2266" xr:uid="{00000000-0005-0000-0000-0000DB080000}"/>
    <cellStyle name="Normal 2 13" xfId="2267" xr:uid="{00000000-0005-0000-0000-0000DC080000}"/>
    <cellStyle name="Normal 2 14" xfId="2268" xr:uid="{00000000-0005-0000-0000-0000DD080000}"/>
    <cellStyle name="Normal 2 15" xfId="2269" xr:uid="{00000000-0005-0000-0000-0000DE080000}"/>
    <cellStyle name="Normal 2 16" xfId="2270" xr:uid="{00000000-0005-0000-0000-0000DF080000}"/>
    <cellStyle name="Normal 2 17" xfId="2271" xr:uid="{00000000-0005-0000-0000-0000E0080000}"/>
    <cellStyle name="Normal 2 18" xfId="2272" xr:uid="{00000000-0005-0000-0000-0000E1080000}"/>
    <cellStyle name="Normal 2 19" xfId="2273" xr:uid="{00000000-0005-0000-0000-0000E2080000}"/>
    <cellStyle name="Normal 2 2" xfId="2274" xr:uid="{00000000-0005-0000-0000-0000E3080000}"/>
    <cellStyle name="Normal 2 2 10" xfId="2275" xr:uid="{00000000-0005-0000-0000-0000E4080000}"/>
    <cellStyle name="Normal 2 2 11" xfId="2276" xr:uid="{00000000-0005-0000-0000-0000E5080000}"/>
    <cellStyle name="Normal 2 2 12" xfId="2277" xr:uid="{00000000-0005-0000-0000-0000E6080000}"/>
    <cellStyle name="Normal 2 2 13" xfId="2278" xr:uid="{00000000-0005-0000-0000-0000E7080000}"/>
    <cellStyle name="Normal 2 2 14" xfId="2279" xr:uid="{00000000-0005-0000-0000-0000E8080000}"/>
    <cellStyle name="Normal 2 2 15" xfId="2280" xr:uid="{00000000-0005-0000-0000-0000E9080000}"/>
    <cellStyle name="Normal 2 2 16" xfId="2281" xr:uid="{00000000-0005-0000-0000-0000EA080000}"/>
    <cellStyle name="Normal 2 2 17" xfId="2282" xr:uid="{00000000-0005-0000-0000-0000EB080000}"/>
    <cellStyle name="Normal 2 2 18" xfId="2283" xr:uid="{00000000-0005-0000-0000-0000EC080000}"/>
    <cellStyle name="Normal 2 2 19" xfId="2284" xr:uid="{00000000-0005-0000-0000-0000ED080000}"/>
    <cellStyle name="Normal 2 2 2" xfId="2285" xr:uid="{00000000-0005-0000-0000-0000EE080000}"/>
    <cellStyle name="Normal 2 2 2 10" xfId="2286" xr:uid="{00000000-0005-0000-0000-0000EF080000}"/>
    <cellStyle name="Normal 2 2 2 11" xfId="2287" xr:uid="{00000000-0005-0000-0000-0000F0080000}"/>
    <cellStyle name="Normal 2 2 2 12" xfId="2288" xr:uid="{00000000-0005-0000-0000-0000F1080000}"/>
    <cellStyle name="Normal 2 2 2 13" xfId="2289" xr:uid="{00000000-0005-0000-0000-0000F2080000}"/>
    <cellStyle name="Normal 2 2 2 14" xfId="2290" xr:uid="{00000000-0005-0000-0000-0000F3080000}"/>
    <cellStyle name="Normal 2 2 2 15" xfId="2291" xr:uid="{00000000-0005-0000-0000-0000F4080000}"/>
    <cellStyle name="Normal 2 2 2 16" xfId="2292" xr:uid="{00000000-0005-0000-0000-0000F5080000}"/>
    <cellStyle name="Normal 2 2 2 17" xfId="2293" xr:uid="{00000000-0005-0000-0000-0000F6080000}"/>
    <cellStyle name="Normal 2 2 2 18" xfId="2294" xr:uid="{00000000-0005-0000-0000-0000F7080000}"/>
    <cellStyle name="Normal 2 2 2 19" xfId="2295" xr:uid="{00000000-0005-0000-0000-0000F8080000}"/>
    <cellStyle name="Normal 2 2 2 2" xfId="2296" xr:uid="{00000000-0005-0000-0000-0000F9080000}"/>
    <cellStyle name="Normal 2 2 2 2 2" xfId="2297" xr:uid="{00000000-0005-0000-0000-0000FA080000}"/>
    <cellStyle name="Normal 2 2 2 2 3" xfId="2298" xr:uid="{00000000-0005-0000-0000-0000FB080000}"/>
    <cellStyle name="Normal 2 2 2 20" xfId="2299" xr:uid="{00000000-0005-0000-0000-0000FC080000}"/>
    <cellStyle name="Normal 2 2 2 21" xfId="2300" xr:uid="{00000000-0005-0000-0000-0000FD080000}"/>
    <cellStyle name="Normal 2 2 2 22" xfId="2301" xr:uid="{00000000-0005-0000-0000-0000FE080000}"/>
    <cellStyle name="Normal 2 2 2 23" xfId="2302" xr:uid="{00000000-0005-0000-0000-0000FF080000}"/>
    <cellStyle name="Normal 2 2 2 24" xfId="2303" xr:uid="{00000000-0005-0000-0000-000000090000}"/>
    <cellStyle name="Normal 2 2 2 25" xfId="2304" xr:uid="{00000000-0005-0000-0000-000001090000}"/>
    <cellStyle name="Normal 2 2 2 3" xfId="2305" xr:uid="{00000000-0005-0000-0000-000002090000}"/>
    <cellStyle name="Normal 2 2 2 4" xfId="2306" xr:uid="{00000000-0005-0000-0000-000003090000}"/>
    <cellStyle name="Normal 2 2 2 5" xfId="2307" xr:uid="{00000000-0005-0000-0000-000004090000}"/>
    <cellStyle name="Normal 2 2 2 6" xfId="2308" xr:uid="{00000000-0005-0000-0000-000005090000}"/>
    <cellStyle name="Normal 2 2 2 7" xfId="2309" xr:uid="{00000000-0005-0000-0000-000006090000}"/>
    <cellStyle name="Normal 2 2 2 8" xfId="2310" xr:uid="{00000000-0005-0000-0000-000007090000}"/>
    <cellStyle name="Normal 2 2 2 9" xfId="2311" xr:uid="{00000000-0005-0000-0000-000008090000}"/>
    <cellStyle name="Normal 2 2 20" xfId="2312" xr:uid="{00000000-0005-0000-0000-000009090000}"/>
    <cellStyle name="Normal 2 2 21" xfId="2313" xr:uid="{00000000-0005-0000-0000-00000A090000}"/>
    <cellStyle name="Normal 2 2 22" xfId="2314" xr:uid="{00000000-0005-0000-0000-00000B090000}"/>
    <cellStyle name="Normal 2 2 23" xfId="2315" xr:uid="{00000000-0005-0000-0000-00000C090000}"/>
    <cellStyle name="Normal 2 2 24" xfId="2316" xr:uid="{00000000-0005-0000-0000-00000D090000}"/>
    <cellStyle name="Normal 2 2 25" xfId="2317" xr:uid="{00000000-0005-0000-0000-00000E090000}"/>
    <cellStyle name="Normal 2 2 26" xfId="2318" xr:uid="{00000000-0005-0000-0000-00000F090000}"/>
    <cellStyle name="Normal 2 2 27" xfId="2319" xr:uid="{00000000-0005-0000-0000-000010090000}"/>
    <cellStyle name="Normal 2 2 28" xfId="2320" xr:uid="{00000000-0005-0000-0000-000011090000}"/>
    <cellStyle name="Normal 2 2 29" xfId="2321" xr:uid="{00000000-0005-0000-0000-000012090000}"/>
    <cellStyle name="Normal 2 2 3" xfId="2322" xr:uid="{00000000-0005-0000-0000-000013090000}"/>
    <cellStyle name="Normal 2 2 3 2" xfId="2323" xr:uid="{00000000-0005-0000-0000-000014090000}"/>
    <cellStyle name="Normal 2 2 3 3" xfId="2324" xr:uid="{00000000-0005-0000-0000-000015090000}"/>
    <cellStyle name="Normal 2 2 3_Veterinarske tablete DD" xfId="2325" xr:uid="{00000000-0005-0000-0000-000016090000}"/>
    <cellStyle name="Normal 2 2 4" xfId="2326" xr:uid="{00000000-0005-0000-0000-000017090000}"/>
    <cellStyle name="Normal 2 2 5" xfId="2327" xr:uid="{00000000-0005-0000-0000-000018090000}"/>
    <cellStyle name="Normal 2 2 6" xfId="2328" xr:uid="{00000000-0005-0000-0000-000019090000}"/>
    <cellStyle name="Normal 2 2 7" xfId="2329" xr:uid="{00000000-0005-0000-0000-00001A090000}"/>
    <cellStyle name="Normal 2 2 8" xfId="2330" xr:uid="{00000000-0005-0000-0000-00001B090000}"/>
    <cellStyle name="Normal 2 2 9" xfId="2331" xr:uid="{00000000-0005-0000-0000-00001C090000}"/>
    <cellStyle name="Normal 2 2_KLIMA" xfId="2332" xr:uid="{00000000-0005-0000-0000-00001D090000}"/>
    <cellStyle name="Normal 2 20" xfId="2333" xr:uid="{00000000-0005-0000-0000-00001E090000}"/>
    <cellStyle name="Normal 2 21" xfId="2334" xr:uid="{00000000-0005-0000-0000-00001F090000}"/>
    <cellStyle name="Normal 2 22" xfId="2335" xr:uid="{00000000-0005-0000-0000-000020090000}"/>
    <cellStyle name="Normal 2 23" xfId="2336" xr:uid="{00000000-0005-0000-0000-000021090000}"/>
    <cellStyle name="Normal 2 24" xfId="2337" xr:uid="{00000000-0005-0000-0000-000022090000}"/>
    <cellStyle name="Normal 2 25" xfId="2338" xr:uid="{00000000-0005-0000-0000-000023090000}"/>
    <cellStyle name="Normal 2 26" xfId="2339" xr:uid="{00000000-0005-0000-0000-000024090000}"/>
    <cellStyle name="Normal 2 27" xfId="2340" xr:uid="{00000000-0005-0000-0000-000025090000}"/>
    <cellStyle name="Normal 2 28" xfId="2341" xr:uid="{00000000-0005-0000-0000-000026090000}"/>
    <cellStyle name="Normal 2 29" xfId="2342" xr:uid="{00000000-0005-0000-0000-000027090000}"/>
    <cellStyle name="Normal 2 3" xfId="2343" xr:uid="{00000000-0005-0000-0000-000028090000}"/>
    <cellStyle name="Normal 2 3 10" xfId="2344" xr:uid="{00000000-0005-0000-0000-000029090000}"/>
    <cellStyle name="Normal 2 3 11" xfId="2345" xr:uid="{00000000-0005-0000-0000-00002A090000}"/>
    <cellStyle name="Normal 2 3 12" xfId="2346" xr:uid="{00000000-0005-0000-0000-00002B090000}"/>
    <cellStyle name="Normal 2 3 13" xfId="2347" xr:uid="{00000000-0005-0000-0000-00002C090000}"/>
    <cellStyle name="Normal 2 3 14" xfId="2348" xr:uid="{00000000-0005-0000-0000-00002D090000}"/>
    <cellStyle name="Normal 2 3 15" xfId="2349" xr:uid="{00000000-0005-0000-0000-00002E090000}"/>
    <cellStyle name="Normal 2 3 16" xfId="2350" xr:uid="{00000000-0005-0000-0000-00002F090000}"/>
    <cellStyle name="Normal 2 3 17" xfId="2351" xr:uid="{00000000-0005-0000-0000-000030090000}"/>
    <cellStyle name="Normal 2 3 18" xfId="2352" xr:uid="{00000000-0005-0000-0000-000031090000}"/>
    <cellStyle name="Normal 2 3 19" xfId="2353" xr:uid="{00000000-0005-0000-0000-000032090000}"/>
    <cellStyle name="Normal 2 3 2" xfId="2354" xr:uid="{00000000-0005-0000-0000-000033090000}"/>
    <cellStyle name="Normal 2 3 2 2" xfId="2355" xr:uid="{00000000-0005-0000-0000-000034090000}"/>
    <cellStyle name="Normal 2 3 2 3" xfId="2356" xr:uid="{00000000-0005-0000-0000-000035090000}"/>
    <cellStyle name="Normal 2 3 20" xfId="2357" xr:uid="{00000000-0005-0000-0000-000036090000}"/>
    <cellStyle name="Normal 2 3 21" xfId="2358" xr:uid="{00000000-0005-0000-0000-000037090000}"/>
    <cellStyle name="Normal 2 3 22" xfId="2359" xr:uid="{00000000-0005-0000-0000-000038090000}"/>
    <cellStyle name="Normal 2 3 23" xfId="2360" xr:uid="{00000000-0005-0000-0000-000039090000}"/>
    <cellStyle name="Normal 2 3 24" xfId="2361" xr:uid="{00000000-0005-0000-0000-00003A090000}"/>
    <cellStyle name="Normal 2 3 25" xfId="2362" xr:uid="{00000000-0005-0000-0000-00003B090000}"/>
    <cellStyle name="Normal 2 3 3" xfId="2363" xr:uid="{00000000-0005-0000-0000-00003C090000}"/>
    <cellStyle name="Normal 2 3 4" xfId="2364" xr:uid="{00000000-0005-0000-0000-00003D090000}"/>
    <cellStyle name="Normal 2 3 5" xfId="2365" xr:uid="{00000000-0005-0000-0000-00003E090000}"/>
    <cellStyle name="Normal 2 3 6" xfId="2366" xr:uid="{00000000-0005-0000-0000-00003F090000}"/>
    <cellStyle name="Normal 2 3 7" xfId="2367" xr:uid="{00000000-0005-0000-0000-000040090000}"/>
    <cellStyle name="Normal 2 3 8" xfId="2368" xr:uid="{00000000-0005-0000-0000-000041090000}"/>
    <cellStyle name="Normal 2 3 9" xfId="2369" xr:uid="{00000000-0005-0000-0000-000042090000}"/>
    <cellStyle name="Normal 2 30" xfId="2370" xr:uid="{00000000-0005-0000-0000-000043090000}"/>
    <cellStyle name="Normal 2 31" xfId="2371" xr:uid="{00000000-0005-0000-0000-000044090000}"/>
    <cellStyle name="Normal 2 32" xfId="2372" xr:uid="{00000000-0005-0000-0000-000045090000}"/>
    <cellStyle name="Normal 2 33" xfId="2373" xr:uid="{00000000-0005-0000-0000-000046090000}"/>
    <cellStyle name="Normal 2 34" xfId="2374" xr:uid="{00000000-0005-0000-0000-000047090000}"/>
    <cellStyle name="Normal 2 35" xfId="2375" xr:uid="{00000000-0005-0000-0000-000048090000}"/>
    <cellStyle name="Normal 2 36" xfId="2376" xr:uid="{00000000-0005-0000-0000-000049090000}"/>
    <cellStyle name="Normal 2 36 2" xfId="2377" xr:uid="{00000000-0005-0000-0000-00004A090000}"/>
    <cellStyle name="Normal 2 37" xfId="2378" xr:uid="{00000000-0005-0000-0000-00004B090000}"/>
    <cellStyle name="Normal 2 37 2" xfId="2379" xr:uid="{00000000-0005-0000-0000-00004C090000}"/>
    <cellStyle name="Normal 2 38" xfId="2380" xr:uid="{00000000-0005-0000-0000-00004D090000}"/>
    <cellStyle name="Normal 2 38 2" xfId="2381" xr:uid="{00000000-0005-0000-0000-00004E090000}"/>
    <cellStyle name="Normal 2 39" xfId="2382" xr:uid="{00000000-0005-0000-0000-00004F090000}"/>
    <cellStyle name="Normal 2 39 2" xfId="2383" xr:uid="{00000000-0005-0000-0000-000050090000}"/>
    <cellStyle name="Normal 2 4" xfId="2384" xr:uid="{00000000-0005-0000-0000-000051090000}"/>
    <cellStyle name="Normal 2 4 10" xfId="2385" xr:uid="{00000000-0005-0000-0000-000052090000}"/>
    <cellStyle name="Normal 2 4 11" xfId="2386" xr:uid="{00000000-0005-0000-0000-000053090000}"/>
    <cellStyle name="Normal 2 4 12" xfId="2387" xr:uid="{00000000-0005-0000-0000-000054090000}"/>
    <cellStyle name="Normal 2 4 13" xfId="2388" xr:uid="{00000000-0005-0000-0000-000055090000}"/>
    <cellStyle name="Normal 2 4 14" xfId="2389" xr:uid="{00000000-0005-0000-0000-000056090000}"/>
    <cellStyle name="Normal 2 4 15" xfId="2390" xr:uid="{00000000-0005-0000-0000-000057090000}"/>
    <cellStyle name="Normal 2 4 16" xfId="2391" xr:uid="{00000000-0005-0000-0000-000058090000}"/>
    <cellStyle name="Normal 2 4 17" xfId="2392" xr:uid="{00000000-0005-0000-0000-000059090000}"/>
    <cellStyle name="Normal 2 4 18" xfId="2393" xr:uid="{00000000-0005-0000-0000-00005A090000}"/>
    <cellStyle name="Normal 2 4 19" xfId="2394" xr:uid="{00000000-0005-0000-0000-00005B090000}"/>
    <cellStyle name="Normal 2 4 2" xfId="2395" xr:uid="{00000000-0005-0000-0000-00005C090000}"/>
    <cellStyle name="Normal 2 4 2 2" xfId="2396" xr:uid="{00000000-0005-0000-0000-00005D090000}"/>
    <cellStyle name="Normal 2 4 2 3" xfId="2397" xr:uid="{00000000-0005-0000-0000-00005E090000}"/>
    <cellStyle name="Normal 2 4 20" xfId="2398" xr:uid="{00000000-0005-0000-0000-00005F090000}"/>
    <cellStyle name="Normal 2 4 21" xfId="2399" xr:uid="{00000000-0005-0000-0000-000060090000}"/>
    <cellStyle name="Normal 2 4 22" xfId="2400" xr:uid="{00000000-0005-0000-0000-000061090000}"/>
    <cellStyle name="Normal 2 4 23" xfId="2401" xr:uid="{00000000-0005-0000-0000-000062090000}"/>
    <cellStyle name="Normal 2 4 24" xfId="2402" xr:uid="{00000000-0005-0000-0000-000063090000}"/>
    <cellStyle name="Normal 2 4 25" xfId="2403" xr:uid="{00000000-0005-0000-0000-000064090000}"/>
    <cellStyle name="Normal 2 4 3" xfId="2404" xr:uid="{00000000-0005-0000-0000-000065090000}"/>
    <cellStyle name="Normal 2 4 4" xfId="2405" xr:uid="{00000000-0005-0000-0000-000066090000}"/>
    <cellStyle name="Normal 2 4 5" xfId="2406" xr:uid="{00000000-0005-0000-0000-000067090000}"/>
    <cellStyle name="Normal 2 4 6" xfId="2407" xr:uid="{00000000-0005-0000-0000-000068090000}"/>
    <cellStyle name="Normal 2 4 7" xfId="2408" xr:uid="{00000000-0005-0000-0000-000069090000}"/>
    <cellStyle name="Normal 2 4 8" xfId="2409" xr:uid="{00000000-0005-0000-0000-00006A090000}"/>
    <cellStyle name="Normal 2 4 9" xfId="2410" xr:uid="{00000000-0005-0000-0000-00006B090000}"/>
    <cellStyle name="Normal 2 4_Veterinarske tablete DD" xfId="2411" xr:uid="{00000000-0005-0000-0000-00006C090000}"/>
    <cellStyle name="Normal 2 40" xfId="2412" xr:uid="{00000000-0005-0000-0000-00006D090000}"/>
    <cellStyle name="Normal 2 41" xfId="2413" xr:uid="{00000000-0005-0000-0000-00006E090000}"/>
    <cellStyle name="Normal 2 42" xfId="2414" xr:uid="{00000000-0005-0000-0000-00006F090000}"/>
    <cellStyle name="Normal 2 43" xfId="2415" xr:uid="{00000000-0005-0000-0000-000070090000}"/>
    <cellStyle name="Normal 2 44" xfId="2416" xr:uid="{00000000-0005-0000-0000-000071090000}"/>
    <cellStyle name="Normal 2 45" xfId="2417" xr:uid="{00000000-0005-0000-0000-000072090000}"/>
    <cellStyle name="Normal 2 46" xfId="2418" xr:uid="{00000000-0005-0000-0000-000073090000}"/>
    <cellStyle name="Normal 2 47" xfId="2419" xr:uid="{00000000-0005-0000-0000-000074090000}"/>
    <cellStyle name="Normal 2 48" xfId="2420" xr:uid="{00000000-0005-0000-0000-000075090000}"/>
    <cellStyle name="Normal 2 49" xfId="2421" xr:uid="{00000000-0005-0000-0000-000076090000}"/>
    <cellStyle name="Normal 2 5" xfId="2422" xr:uid="{00000000-0005-0000-0000-000077090000}"/>
    <cellStyle name="Normal 2 5 10" xfId="2423" xr:uid="{00000000-0005-0000-0000-000078090000}"/>
    <cellStyle name="Normal 2 5 11" xfId="2424" xr:uid="{00000000-0005-0000-0000-000079090000}"/>
    <cellStyle name="Normal 2 5 12" xfId="2425" xr:uid="{00000000-0005-0000-0000-00007A090000}"/>
    <cellStyle name="Normal 2 5 13" xfId="2426" xr:uid="{00000000-0005-0000-0000-00007B090000}"/>
    <cellStyle name="Normal 2 5 14" xfId="2427" xr:uid="{00000000-0005-0000-0000-00007C090000}"/>
    <cellStyle name="Normal 2 5 15" xfId="2428" xr:uid="{00000000-0005-0000-0000-00007D090000}"/>
    <cellStyle name="Normal 2 5 16" xfId="2429" xr:uid="{00000000-0005-0000-0000-00007E090000}"/>
    <cellStyle name="Normal 2 5 17" xfId="2430" xr:uid="{00000000-0005-0000-0000-00007F090000}"/>
    <cellStyle name="Normal 2 5 18" xfId="2431" xr:uid="{00000000-0005-0000-0000-000080090000}"/>
    <cellStyle name="Normal 2 5 19" xfId="2432" xr:uid="{00000000-0005-0000-0000-000081090000}"/>
    <cellStyle name="Normal 2 5 2" xfId="2433" xr:uid="{00000000-0005-0000-0000-000082090000}"/>
    <cellStyle name="Normal 2 5 2 2" xfId="2434" xr:uid="{00000000-0005-0000-0000-000083090000}"/>
    <cellStyle name="Normal 2 5 2 3" xfId="2435" xr:uid="{00000000-0005-0000-0000-000084090000}"/>
    <cellStyle name="Normal 2 5 20" xfId="2436" xr:uid="{00000000-0005-0000-0000-000085090000}"/>
    <cellStyle name="Normal 2 5 21" xfId="2437" xr:uid="{00000000-0005-0000-0000-000086090000}"/>
    <cellStyle name="Normal 2 5 22" xfId="2438" xr:uid="{00000000-0005-0000-0000-000087090000}"/>
    <cellStyle name="Normal 2 5 23" xfId="2439" xr:uid="{00000000-0005-0000-0000-000088090000}"/>
    <cellStyle name="Normal 2 5 24" xfId="2440" xr:uid="{00000000-0005-0000-0000-000089090000}"/>
    <cellStyle name="Normal 2 5 25" xfId="2441" xr:uid="{00000000-0005-0000-0000-00008A090000}"/>
    <cellStyle name="Normal 2 5 3" xfId="2442" xr:uid="{00000000-0005-0000-0000-00008B090000}"/>
    <cellStyle name="Normal 2 5 4" xfId="2443" xr:uid="{00000000-0005-0000-0000-00008C090000}"/>
    <cellStyle name="Normal 2 5 5" xfId="2444" xr:uid="{00000000-0005-0000-0000-00008D090000}"/>
    <cellStyle name="Normal 2 5 6" xfId="2445" xr:uid="{00000000-0005-0000-0000-00008E090000}"/>
    <cellStyle name="Normal 2 5 7" xfId="2446" xr:uid="{00000000-0005-0000-0000-00008F090000}"/>
    <cellStyle name="Normal 2 5 8" xfId="2447" xr:uid="{00000000-0005-0000-0000-000090090000}"/>
    <cellStyle name="Normal 2 5 9" xfId="2448" xr:uid="{00000000-0005-0000-0000-000091090000}"/>
    <cellStyle name="Normal 2 5_Veterinarske tablete DD" xfId="2449" xr:uid="{00000000-0005-0000-0000-000092090000}"/>
    <cellStyle name="Normal 2 6" xfId="2450" xr:uid="{00000000-0005-0000-0000-000093090000}"/>
    <cellStyle name="Normal 2 6 2" xfId="2451" xr:uid="{00000000-0005-0000-0000-000094090000}"/>
    <cellStyle name="Normal 2 6 3" xfId="2452" xr:uid="{00000000-0005-0000-0000-000095090000}"/>
    <cellStyle name="Normal 2 7" xfId="2453" xr:uid="{00000000-0005-0000-0000-000096090000}"/>
    <cellStyle name="Normal 2 8" xfId="2454" xr:uid="{00000000-0005-0000-0000-000097090000}"/>
    <cellStyle name="Normal 2 9" xfId="2455" xr:uid="{00000000-0005-0000-0000-000098090000}"/>
    <cellStyle name="normal 2_para_popis_pop21112012.xlsx" xfId="2456" xr:uid="{00000000-0005-0000-0000-000099090000}"/>
    <cellStyle name="Normal 20" xfId="2457" xr:uid="{00000000-0005-0000-0000-00009A090000}"/>
    <cellStyle name="Normal 21" xfId="2458" xr:uid="{00000000-0005-0000-0000-00009B090000}"/>
    <cellStyle name="Normal 23" xfId="2459" xr:uid="{00000000-0005-0000-0000-00009C090000}"/>
    <cellStyle name="Normal 24" xfId="2460" xr:uid="{00000000-0005-0000-0000-00009D090000}"/>
    <cellStyle name="Normal 25" xfId="2461" xr:uid="{00000000-0005-0000-0000-00009E090000}"/>
    <cellStyle name="Normal 28" xfId="2462" xr:uid="{00000000-0005-0000-0000-00009F090000}"/>
    <cellStyle name="Normal 3" xfId="2463" xr:uid="{00000000-0005-0000-0000-0000A0090000}"/>
    <cellStyle name="Normal 3 10" xfId="2464" xr:uid="{00000000-0005-0000-0000-0000A1090000}"/>
    <cellStyle name="Normal 3 11" xfId="2465" xr:uid="{00000000-0005-0000-0000-0000A2090000}"/>
    <cellStyle name="Normal 3 12" xfId="2466" xr:uid="{00000000-0005-0000-0000-0000A3090000}"/>
    <cellStyle name="Normal 3 13" xfId="2467" xr:uid="{00000000-0005-0000-0000-0000A4090000}"/>
    <cellStyle name="Normal 3 14" xfId="2468" xr:uid="{00000000-0005-0000-0000-0000A5090000}"/>
    <cellStyle name="Normal 3 15" xfId="2469" xr:uid="{00000000-0005-0000-0000-0000A6090000}"/>
    <cellStyle name="Normal 3 16" xfId="2470" xr:uid="{00000000-0005-0000-0000-0000A7090000}"/>
    <cellStyle name="Normal 3 17" xfId="2471" xr:uid="{00000000-0005-0000-0000-0000A8090000}"/>
    <cellStyle name="Normal 3 18" xfId="2472" xr:uid="{00000000-0005-0000-0000-0000A9090000}"/>
    <cellStyle name="Normal 3 19" xfId="2473" xr:uid="{00000000-0005-0000-0000-0000AA090000}"/>
    <cellStyle name="Normal 3 2" xfId="2474" xr:uid="{00000000-0005-0000-0000-0000AB090000}"/>
    <cellStyle name="Normal 3 2 2" xfId="2475" xr:uid="{00000000-0005-0000-0000-0000AC090000}"/>
    <cellStyle name="Normal 3 2 3" xfId="2476" xr:uid="{00000000-0005-0000-0000-0000AD090000}"/>
    <cellStyle name="Normal 3 2 4" xfId="2477" xr:uid="{00000000-0005-0000-0000-0000AE090000}"/>
    <cellStyle name="Normal 3 2 5" xfId="2478" xr:uid="{00000000-0005-0000-0000-0000AF090000}"/>
    <cellStyle name="Normal 3 2 6" xfId="2479" xr:uid="{00000000-0005-0000-0000-0000B0090000}"/>
    <cellStyle name="Normal 3 2_KLIMA" xfId="2480" xr:uid="{00000000-0005-0000-0000-0000B1090000}"/>
    <cellStyle name="Normal 3 20" xfId="2481" xr:uid="{00000000-0005-0000-0000-0000B2090000}"/>
    <cellStyle name="Normal 3 21" xfId="2482" xr:uid="{00000000-0005-0000-0000-0000B3090000}"/>
    <cellStyle name="Normal 3 22" xfId="2483" xr:uid="{00000000-0005-0000-0000-0000B4090000}"/>
    <cellStyle name="Normal 3 23" xfId="2484" xr:uid="{00000000-0005-0000-0000-0000B5090000}"/>
    <cellStyle name="Normal 3 24" xfId="2485" xr:uid="{00000000-0005-0000-0000-0000B6090000}"/>
    <cellStyle name="Normal 3 25" xfId="2486" xr:uid="{00000000-0005-0000-0000-0000B7090000}"/>
    <cellStyle name="Normal 3 26" xfId="2487" xr:uid="{00000000-0005-0000-0000-0000B8090000}"/>
    <cellStyle name="Normal 3 27" xfId="2488" xr:uid="{00000000-0005-0000-0000-0000B9090000}"/>
    <cellStyle name="Normal 3 28" xfId="2489" xr:uid="{00000000-0005-0000-0000-0000BA090000}"/>
    <cellStyle name="Normal 3 29" xfId="2490" xr:uid="{00000000-0005-0000-0000-0000BB090000}"/>
    <cellStyle name="Normal 3 3" xfId="2491" xr:uid="{00000000-0005-0000-0000-0000BC090000}"/>
    <cellStyle name="Normal 3 3 2" xfId="2492" xr:uid="{00000000-0005-0000-0000-0000BD090000}"/>
    <cellStyle name="Normal 3 30" xfId="2493" xr:uid="{00000000-0005-0000-0000-0000BE090000}"/>
    <cellStyle name="Normal 3 31" xfId="2494" xr:uid="{00000000-0005-0000-0000-0000BF090000}"/>
    <cellStyle name="Normal 3 32" xfId="2495" xr:uid="{00000000-0005-0000-0000-0000C0090000}"/>
    <cellStyle name="Normal 3 33" xfId="2496" xr:uid="{00000000-0005-0000-0000-0000C1090000}"/>
    <cellStyle name="Normal 3 34" xfId="2497" xr:uid="{00000000-0005-0000-0000-0000C2090000}"/>
    <cellStyle name="Normal 3 35" xfId="2498" xr:uid="{00000000-0005-0000-0000-0000C3090000}"/>
    <cellStyle name="Normal 3 4" xfId="2499" xr:uid="{00000000-0005-0000-0000-0000C4090000}"/>
    <cellStyle name="Normal 3 4 2" xfId="2500" xr:uid="{00000000-0005-0000-0000-0000C5090000}"/>
    <cellStyle name="Normal 3 5" xfId="2501" xr:uid="{00000000-0005-0000-0000-0000C6090000}"/>
    <cellStyle name="Normal 3 5 2" xfId="2502" xr:uid="{00000000-0005-0000-0000-0000C7090000}"/>
    <cellStyle name="Normal 3 6" xfId="2503" xr:uid="{00000000-0005-0000-0000-0000C8090000}"/>
    <cellStyle name="Normal 3 6 2" xfId="2504" xr:uid="{00000000-0005-0000-0000-0000C9090000}"/>
    <cellStyle name="Normal 3 7" xfId="2505" xr:uid="{00000000-0005-0000-0000-0000CA090000}"/>
    <cellStyle name="Normal 3 7 2" xfId="2506" xr:uid="{00000000-0005-0000-0000-0000CB090000}"/>
    <cellStyle name="Normal 3 8" xfId="2507" xr:uid="{00000000-0005-0000-0000-0000CC090000}"/>
    <cellStyle name="Normal 3 8 2" xfId="2508" xr:uid="{00000000-0005-0000-0000-0000CD090000}"/>
    <cellStyle name="Normal 3 9" xfId="2509" xr:uid="{00000000-0005-0000-0000-0000CE090000}"/>
    <cellStyle name="Normal 3 9 2" xfId="2510" xr:uid="{00000000-0005-0000-0000-0000CF090000}"/>
    <cellStyle name="Normal 3_Popis delilnica hrane Paragimont" xfId="2511" xr:uid="{00000000-0005-0000-0000-0000D0090000}"/>
    <cellStyle name="Normal 4" xfId="2512" xr:uid="{00000000-0005-0000-0000-0000D1090000}"/>
    <cellStyle name="Normal 4 10" xfId="2513" xr:uid="{00000000-0005-0000-0000-0000D2090000}"/>
    <cellStyle name="Normal 4 11" xfId="2514" xr:uid="{00000000-0005-0000-0000-0000D3090000}"/>
    <cellStyle name="Normal 4 12" xfId="2515" xr:uid="{00000000-0005-0000-0000-0000D4090000}"/>
    <cellStyle name="Normal 4 13" xfId="2516" xr:uid="{00000000-0005-0000-0000-0000D5090000}"/>
    <cellStyle name="Normal 4 14" xfId="2517" xr:uid="{00000000-0005-0000-0000-0000D6090000}"/>
    <cellStyle name="Normal 4 15" xfId="2518" xr:uid="{00000000-0005-0000-0000-0000D7090000}"/>
    <cellStyle name="Normal 4 16" xfId="2519" xr:uid="{00000000-0005-0000-0000-0000D8090000}"/>
    <cellStyle name="Normal 4 17" xfId="2520" xr:uid="{00000000-0005-0000-0000-0000D9090000}"/>
    <cellStyle name="Normal 4 18" xfId="2521" xr:uid="{00000000-0005-0000-0000-0000DA090000}"/>
    <cellStyle name="Normal 4 19" xfId="2522" xr:uid="{00000000-0005-0000-0000-0000DB090000}"/>
    <cellStyle name="Normal 4 2" xfId="2523" xr:uid="{00000000-0005-0000-0000-0000DC090000}"/>
    <cellStyle name="Normal 4 20" xfId="2524" xr:uid="{00000000-0005-0000-0000-0000DD090000}"/>
    <cellStyle name="Normal 4 21" xfId="2525" xr:uid="{00000000-0005-0000-0000-0000DE090000}"/>
    <cellStyle name="Normal 4 22" xfId="2526" xr:uid="{00000000-0005-0000-0000-0000DF090000}"/>
    <cellStyle name="Normal 4 23" xfId="2527" xr:uid="{00000000-0005-0000-0000-0000E0090000}"/>
    <cellStyle name="Normal 4 24" xfId="2528" xr:uid="{00000000-0005-0000-0000-0000E1090000}"/>
    <cellStyle name="Normal 4 25" xfId="2529" xr:uid="{00000000-0005-0000-0000-0000E2090000}"/>
    <cellStyle name="Normal 4 26" xfId="2530" xr:uid="{00000000-0005-0000-0000-0000E3090000}"/>
    <cellStyle name="Normal 4 27" xfId="2531" xr:uid="{00000000-0005-0000-0000-0000E4090000}"/>
    <cellStyle name="Normal 4 28" xfId="2532" xr:uid="{00000000-0005-0000-0000-0000E5090000}"/>
    <cellStyle name="Normal 4 29" xfId="2533" xr:uid="{00000000-0005-0000-0000-0000E6090000}"/>
    <cellStyle name="Normal 4 3" xfId="2534" xr:uid="{00000000-0005-0000-0000-0000E7090000}"/>
    <cellStyle name="Normal 4 3 2" xfId="2535" xr:uid="{00000000-0005-0000-0000-0000E8090000}"/>
    <cellStyle name="Normal 4 3 3" xfId="2536" xr:uid="{00000000-0005-0000-0000-0000E9090000}"/>
    <cellStyle name="Normal 4 3 4" xfId="2537" xr:uid="{00000000-0005-0000-0000-0000EA090000}"/>
    <cellStyle name="Normal 4 3 5" xfId="2538" xr:uid="{00000000-0005-0000-0000-0000EB090000}"/>
    <cellStyle name="Normal 4 30" xfId="2539" xr:uid="{00000000-0005-0000-0000-0000EC090000}"/>
    <cellStyle name="Normal 4 4" xfId="2540" xr:uid="{00000000-0005-0000-0000-0000ED090000}"/>
    <cellStyle name="Normal 4 5" xfId="2541" xr:uid="{00000000-0005-0000-0000-0000EE090000}"/>
    <cellStyle name="Normal 4 6" xfId="2542" xr:uid="{00000000-0005-0000-0000-0000EF090000}"/>
    <cellStyle name="Normal 4 7" xfId="2543" xr:uid="{00000000-0005-0000-0000-0000F0090000}"/>
    <cellStyle name="Normal 4 8" xfId="2544" xr:uid="{00000000-0005-0000-0000-0000F1090000}"/>
    <cellStyle name="Normal 4 9" xfId="2545" xr:uid="{00000000-0005-0000-0000-0000F2090000}"/>
    <cellStyle name="Normal 4_128_Krka rezervoar UNP" xfId="2546" xr:uid="{00000000-0005-0000-0000-0000F3090000}"/>
    <cellStyle name="Normal 5" xfId="2547" xr:uid="{00000000-0005-0000-0000-0000F4090000}"/>
    <cellStyle name="Normal 5 10" xfId="2548" xr:uid="{00000000-0005-0000-0000-0000F5090000}"/>
    <cellStyle name="Normal 5 11" xfId="2549" xr:uid="{00000000-0005-0000-0000-0000F6090000}"/>
    <cellStyle name="Normal 5 12" xfId="2550" xr:uid="{00000000-0005-0000-0000-0000F7090000}"/>
    <cellStyle name="Normal 5 13" xfId="2551" xr:uid="{00000000-0005-0000-0000-0000F8090000}"/>
    <cellStyle name="Normal 5 14" xfId="2552" xr:uid="{00000000-0005-0000-0000-0000F9090000}"/>
    <cellStyle name="Normal 5 15" xfId="2553" xr:uid="{00000000-0005-0000-0000-0000FA090000}"/>
    <cellStyle name="Normal 5 16" xfId="2554" xr:uid="{00000000-0005-0000-0000-0000FB090000}"/>
    <cellStyle name="Normal 5 17" xfId="2555" xr:uid="{00000000-0005-0000-0000-0000FC090000}"/>
    <cellStyle name="Normal 5 18" xfId="2556" xr:uid="{00000000-0005-0000-0000-0000FD090000}"/>
    <cellStyle name="Normal 5 19" xfId="2557" xr:uid="{00000000-0005-0000-0000-0000FE090000}"/>
    <cellStyle name="Normal 5 2" xfId="2558" xr:uid="{00000000-0005-0000-0000-0000FF090000}"/>
    <cellStyle name="Normal 5 20" xfId="2559" xr:uid="{00000000-0005-0000-0000-0000000A0000}"/>
    <cellStyle name="Normal 5 21" xfId="2560" xr:uid="{00000000-0005-0000-0000-0000010A0000}"/>
    <cellStyle name="Normal 5 22" xfId="2561" xr:uid="{00000000-0005-0000-0000-0000020A0000}"/>
    <cellStyle name="Normal 5 23" xfId="2562" xr:uid="{00000000-0005-0000-0000-0000030A0000}"/>
    <cellStyle name="Normal 5 24" xfId="2563" xr:uid="{00000000-0005-0000-0000-0000040A0000}"/>
    <cellStyle name="Normal 5 3" xfId="2564" xr:uid="{00000000-0005-0000-0000-0000050A0000}"/>
    <cellStyle name="Normal 5 4" xfId="2565" xr:uid="{00000000-0005-0000-0000-0000060A0000}"/>
    <cellStyle name="Normal 5 5" xfId="2566" xr:uid="{00000000-0005-0000-0000-0000070A0000}"/>
    <cellStyle name="Normal 5 6" xfId="2567" xr:uid="{00000000-0005-0000-0000-0000080A0000}"/>
    <cellStyle name="Normal 5 7" xfId="2568" xr:uid="{00000000-0005-0000-0000-0000090A0000}"/>
    <cellStyle name="Normal 5 8" xfId="2569" xr:uid="{00000000-0005-0000-0000-00000A0A0000}"/>
    <cellStyle name="Normal 5 9" xfId="2570" xr:uid="{00000000-0005-0000-0000-00000B0A0000}"/>
    <cellStyle name="Normal 5_3  321-2012 Popis Cevne - Lakiranje Lek Prevalje PZI v02-P" xfId="2571" xr:uid="{00000000-0005-0000-0000-00000C0A0000}"/>
    <cellStyle name="Normal 6" xfId="2572" xr:uid="{00000000-0005-0000-0000-00000D0A0000}"/>
    <cellStyle name="Normal 6 2" xfId="2573" xr:uid="{00000000-0005-0000-0000-00000E0A0000}"/>
    <cellStyle name="Normal 6_para_popis_pop21112012.xlsx" xfId="2574" xr:uid="{00000000-0005-0000-0000-00000F0A0000}"/>
    <cellStyle name="Normal 7" xfId="2575" xr:uid="{00000000-0005-0000-0000-0000100A0000}"/>
    <cellStyle name="Normal 7 2" xfId="2576" xr:uid="{00000000-0005-0000-0000-0000110A0000}"/>
    <cellStyle name="Normal 7_para_popis_pop21112012.xlsx" xfId="2577" xr:uid="{00000000-0005-0000-0000-0000120A0000}"/>
    <cellStyle name="Normal 8" xfId="2578" xr:uid="{00000000-0005-0000-0000-0000130A0000}"/>
    <cellStyle name="Normal 8 2" xfId="2579" xr:uid="{00000000-0005-0000-0000-0000140A0000}"/>
    <cellStyle name="Normal 9" xfId="2580" xr:uid="{00000000-0005-0000-0000-0000150A0000}"/>
    <cellStyle name="Normal 9 10" xfId="2581" xr:uid="{00000000-0005-0000-0000-0000160A0000}"/>
    <cellStyle name="Normal 9 11" xfId="2582" xr:uid="{00000000-0005-0000-0000-0000170A0000}"/>
    <cellStyle name="Normal 9 12" xfId="2583" xr:uid="{00000000-0005-0000-0000-0000180A0000}"/>
    <cellStyle name="Normal 9 13" xfId="2584" xr:uid="{00000000-0005-0000-0000-0000190A0000}"/>
    <cellStyle name="Normal 9 14" xfId="2585" xr:uid="{00000000-0005-0000-0000-00001A0A0000}"/>
    <cellStyle name="Normal 9 15" xfId="2586" xr:uid="{00000000-0005-0000-0000-00001B0A0000}"/>
    <cellStyle name="Normal 9 16" xfId="2587" xr:uid="{00000000-0005-0000-0000-00001C0A0000}"/>
    <cellStyle name="Normal 9 17" xfId="2588" xr:uid="{00000000-0005-0000-0000-00001D0A0000}"/>
    <cellStyle name="Normal 9 18" xfId="2589" xr:uid="{00000000-0005-0000-0000-00001E0A0000}"/>
    <cellStyle name="Normal 9 19" xfId="2590" xr:uid="{00000000-0005-0000-0000-00001F0A0000}"/>
    <cellStyle name="Normal 9 2" xfId="2591" xr:uid="{00000000-0005-0000-0000-0000200A0000}"/>
    <cellStyle name="Normal 9 2 2" xfId="2592" xr:uid="{00000000-0005-0000-0000-0000210A0000}"/>
    <cellStyle name="Normal 9 2 3" xfId="2593" xr:uid="{00000000-0005-0000-0000-0000220A0000}"/>
    <cellStyle name="Normal 9 2 4" xfId="2594" xr:uid="{00000000-0005-0000-0000-0000230A0000}"/>
    <cellStyle name="Normal 9 2 5" xfId="2595" xr:uid="{00000000-0005-0000-0000-0000240A0000}"/>
    <cellStyle name="Normal 9 2_KLIMA" xfId="2596" xr:uid="{00000000-0005-0000-0000-0000250A0000}"/>
    <cellStyle name="Normal 9 20" xfId="2597" xr:uid="{00000000-0005-0000-0000-0000260A0000}"/>
    <cellStyle name="Normal 9 21" xfId="2598" xr:uid="{00000000-0005-0000-0000-0000270A0000}"/>
    <cellStyle name="Normal 9 22" xfId="2599" xr:uid="{00000000-0005-0000-0000-0000280A0000}"/>
    <cellStyle name="Normal 9 23" xfId="2600" xr:uid="{00000000-0005-0000-0000-0000290A0000}"/>
    <cellStyle name="Normal 9 24" xfId="2601" xr:uid="{00000000-0005-0000-0000-00002A0A0000}"/>
    <cellStyle name="Normal 9 25" xfId="2602" xr:uid="{00000000-0005-0000-0000-00002B0A0000}"/>
    <cellStyle name="Normal 9 26" xfId="2603" xr:uid="{00000000-0005-0000-0000-00002C0A0000}"/>
    <cellStyle name="Normal 9 3" xfId="2604" xr:uid="{00000000-0005-0000-0000-00002D0A0000}"/>
    <cellStyle name="Normal 9 4" xfId="2605" xr:uid="{00000000-0005-0000-0000-00002E0A0000}"/>
    <cellStyle name="Normal 9 5" xfId="2606" xr:uid="{00000000-0005-0000-0000-00002F0A0000}"/>
    <cellStyle name="Normal 9 6" xfId="2607" xr:uid="{00000000-0005-0000-0000-0000300A0000}"/>
    <cellStyle name="Normal 9 7" xfId="2608" xr:uid="{00000000-0005-0000-0000-0000310A0000}"/>
    <cellStyle name="Normal 9 8" xfId="2609" xr:uid="{00000000-0005-0000-0000-0000320A0000}"/>
    <cellStyle name="Normal 9 9" xfId="2610" xr:uid="{00000000-0005-0000-0000-0000330A0000}"/>
    <cellStyle name="Normal_Desigo" xfId="2611" xr:uid="{00000000-0005-0000-0000-0000340A0000}"/>
    <cellStyle name="Normale_CAPITOLO 1.XLS" xfId="2612" xr:uid="{00000000-0005-0000-0000-0000350A0000}"/>
    <cellStyle name="NORMAL-POP" xfId="2613" xr:uid="{00000000-0005-0000-0000-0000360A0000}"/>
    <cellStyle name="Note 2" xfId="2614" xr:uid="{00000000-0005-0000-0000-0000370A0000}"/>
    <cellStyle name="Note 3" xfId="2615" xr:uid="{00000000-0005-0000-0000-0000380A0000}"/>
    <cellStyle name="Odstotek 2" xfId="2616" xr:uid="{00000000-0005-0000-0000-0000390A0000}"/>
    <cellStyle name="Odstotek 3" xfId="2617" xr:uid="{00000000-0005-0000-0000-00003A0A0000}"/>
    <cellStyle name="Opomba 2" xfId="2618" xr:uid="{00000000-0005-0000-0000-00003B0A0000}"/>
    <cellStyle name="Opomba 2 2" xfId="2619" xr:uid="{00000000-0005-0000-0000-00003C0A0000}"/>
    <cellStyle name="Opomba 2 3" xfId="2620" xr:uid="{00000000-0005-0000-0000-00003D0A0000}"/>
    <cellStyle name="Opomba 2 4" xfId="2621" xr:uid="{00000000-0005-0000-0000-00003E0A0000}"/>
    <cellStyle name="Opomba 2 5" xfId="2622" xr:uid="{00000000-0005-0000-0000-00003F0A0000}"/>
    <cellStyle name="Opomba 2 6" xfId="2623" xr:uid="{00000000-0005-0000-0000-0000400A0000}"/>
    <cellStyle name="Opomba 2_para_popis_pop21112012.xlsx" xfId="2624" xr:uid="{00000000-0005-0000-0000-0000410A0000}"/>
    <cellStyle name="Opomba 3" xfId="2625" xr:uid="{00000000-0005-0000-0000-0000420A0000}"/>
    <cellStyle name="Opomba 4" xfId="2626" xr:uid="{00000000-0005-0000-0000-0000430A0000}"/>
    <cellStyle name="Opomba 5" xfId="2627" xr:uid="{00000000-0005-0000-0000-0000440A0000}"/>
    <cellStyle name="Opomba 6" xfId="2628" xr:uid="{00000000-0005-0000-0000-0000450A0000}"/>
    <cellStyle name="Opomba 7" xfId="2629" xr:uid="{00000000-0005-0000-0000-0000460A0000}"/>
    <cellStyle name="Opomba 8" xfId="2630" xr:uid="{00000000-0005-0000-0000-0000470A0000}"/>
    <cellStyle name="Opozorilo 2" xfId="2631" xr:uid="{00000000-0005-0000-0000-0000480A0000}"/>
    <cellStyle name="Opozorilo 3" xfId="2632" xr:uid="{00000000-0005-0000-0000-0000490A0000}"/>
    <cellStyle name="Output 2" xfId="2633" xr:uid="{00000000-0005-0000-0000-00004A0A0000}"/>
    <cellStyle name="Output 3" xfId="2634" xr:uid="{00000000-0005-0000-0000-00004B0A0000}"/>
    <cellStyle name="Percent 2 10" xfId="2635" xr:uid="{00000000-0005-0000-0000-00004C0A0000}"/>
    <cellStyle name="Percent 2 10 2" xfId="2636" xr:uid="{00000000-0005-0000-0000-00004D0A0000}"/>
    <cellStyle name="Percent 2 11" xfId="2637" xr:uid="{00000000-0005-0000-0000-00004E0A0000}"/>
    <cellStyle name="Percent 2 11 2" xfId="2638" xr:uid="{00000000-0005-0000-0000-00004F0A0000}"/>
    <cellStyle name="Percent 2 12" xfId="2639" xr:uid="{00000000-0005-0000-0000-0000500A0000}"/>
    <cellStyle name="Percent 2 13" xfId="2640" xr:uid="{00000000-0005-0000-0000-0000510A0000}"/>
    <cellStyle name="Percent 2 2" xfId="2641" xr:uid="{00000000-0005-0000-0000-0000520A0000}"/>
    <cellStyle name="Percent 2 2 2" xfId="2642" xr:uid="{00000000-0005-0000-0000-0000530A0000}"/>
    <cellStyle name="Percent 2 3" xfId="2643" xr:uid="{00000000-0005-0000-0000-0000540A0000}"/>
    <cellStyle name="Percent 2 3 2" xfId="2644" xr:uid="{00000000-0005-0000-0000-0000550A0000}"/>
    <cellStyle name="Percent 2 4" xfId="2645" xr:uid="{00000000-0005-0000-0000-0000560A0000}"/>
    <cellStyle name="Percent 2 4 2" xfId="2646" xr:uid="{00000000-0005-0000-0000-0000570A0000}"/>
    <cellStyle name="Percent 2 5" xfId="2647" xr:uid="{00000000-0005-0000-0000-0000580A0000}"/>
    <cellStyle name="Percent 2 5 2" xfId="2648" xr:uid="{00000000-0005-0000-0000-0000590A0000}"/>
    <cellStyle name="Percent 2 6" xfId="2649" xr:uid="{00000000-0005-0000-0000-00005A0A0000}"/>
    <cellStyle name="Percent 2 6 2" xfId="2650" xr:uid="{00000000-0005-0000-0000-00005B0A0000}"/>
    <cellStyle name="Percent 2 7" xfId="2651" xr:uid="{00000000-0005-0000-0000-00005C0A0000}"/>
    <cellStyle name="Percent 2 7 2" xfId="2652" xr:uid="{00000000-0005-0000-0000-00005D0A0000}"/>
    <cellStyle name="Percent 2 8" xfId="2653" xr:uid="{00000000-0005-0000-0000-00005E0A0000}"/>
    <cellStyle name="Percent 2 8 2" xfId="2654" xr:uid="{00000000-0005-0000-0000-00005F0A0000}"/>
    <cellStyle name="Percent 2 9" xfId="2655" xr:uid="{00000000-0005-0000-0000-0000600A0000}"/>
    <cellStyle name="Percent 2 9 2" xfId="2656" xr:uid="{00000000-0005-0000-0000-0000610A0000}"/>
    <cellStyle name="Percent 5 2" xfId="2657" xr:uid="{00000000-0005-0000-0000-0000620A0000}"/>
    <cellStyle name="Percent 5 2 2" xfId="2658" xr:uid="{00000000-0005-0000-0000-0000630A0000}"/>
    <cellStyle name="Percent 5 3" xfId="2659" xr:uid="{00000000-0005-0000-0000-0000640A0000}"/>
    <cellStyle name="Percent 5 3 2" xfId="2660" xr:uid="{00000000-0005-0000-0000-0000650A0000}"/>
    <cellStyle name="Percent 5 4" xfId="2661" xr:uid="{00000000-0005-0000-0000-0000660A0000}"/>
    <cellStyle name="Percent 5 5" xfId="2662" xr:uid="{00000000-0005-0000-0000-0000670A0000}"/>
    <cellStyle name="Percent 6 2" xfId="2663" xr:uid="{00000000-0005-0000-0000-0000680A0000}"/>
    <cellStyle name="Percent 6 2 2" xfId="2664" xr:uid="{00000000-0005-0000-0000-0000690A0000}"/>
    <cellStyle name="Percent 6 3" xfId="2665" xr:uid="{00000000-0005-0000-0000-00006A0A0000}"/>
    <cellStyle name="Percent 6 3 2" xfId="2666" xr:uid="{00000000-0005-0000-0000-00006B0A0000}"/>
    <cellStyle name="Percent 6 4" xfId="2667" xr:uid="{00000000-0005-0000-0000-00006C0A0000}"/>
    <cellStyle name="Percent 6 5" xfId="2668" xr:uid="{00000000-0005-0000-0000-00006D0A0000}"/>
    <cellStyle name="Percent 7 2" xfId="2669" xr:uid="{00000000-0005-0000-0000-00006E0A0000}"/>
    <cellStyle name="Percent 7 2 2" xfId="2670" xr:uid="{00000000-0005-0000-0000-00006F0A0000}"/>
    <cellStyle name="Percent 7 3" xfId="2671" xr:uid="{00000000-0005-0000-0000-0000700A0000}"/>
    <cellStyle name="Percent 7 3 2" xfId="2672" xr:uid="{00000000-0005-0000-0000-0000710A0000}"/>
    <cellStyle name="Percent 7 4" xfId="2673" xr:uid="{00000000-0005-0000-0000-0000720A0000}"/>
    <cellStyle name="Percent 7 5" xfId="2674" xr:uid="{00000000-0005-0000-0000-0000730A0000}"/>
    <cellStyle name="Percent 8" xfId="2675" xr:uid="{00000000-0005-0000-0000-0000740A0000}"/>
    <cellStyle name="Percent 8 2" xfId="2676" xr:uid="{00000000-0005-0000-0000-0000750A0000}"/>
    <cellStyle name="Percent 8 2 2" xfId="2677" xr:uid="{00000000-0005-0000-0000-0000760A0000}"/>
    <cellStyle name="Percent 8 3" xfId="2678" xr:uid="{00000000-0005-0000-0000-0000770A0000}"/>
    <cellStyle name="Percent 8 3 2" xfId="2679" xr:uid="{00000000-0005-0000-0000-0000780A0000}"/>
    <cellStyle name="Percent 8 4" xfId="2680" xr:uid="{00000000-0005-0000-0000-0000790A0000}"/>
    <cellStyle name="Percent 8 4 2" xfId="2681" xr:uid="{00000000-0005-0000-0000-00007A0A0000}"/>
    <cellStyle name="Percent 8 5" xfId="2682" xr:uid="{00000000-0005-0000-0000-00007B0A0000}"/>
    <cellStyle name="Percent 8 5 2" xfId="2683" xr:uid="{00000000-0005-0000-0000-00007C0A0000}"/>
    <cellStyle name="Percent 8 6" xfId="2684" xr:uid="{00000000-0005-0000-0000-00007D0A0000}"/>
    <cellStyle name="Percent 8 7" xfId="2685" xr:uid="{00000000-0005-0000-0000-00007E0A0000}"/>
    <cellStyle name="Percent 9 2" xfId="2686" xr:uid="{00000000-0005-0000-0000-00007F0A0000}"/>
    <cellStyle name="Percent 9 2 2" xfId="2687" xr:uid="{00000000-0005-0000-0000-0000800A0000}"/>
    <cellStyle name="Percent 9 3" xfId="2688" xr:uid="{00000000-0005-0000-0000-0000810A0000}"/>
    <cellStyle name="Percent 9 3 2" xfId="2689" xr:uid="{00000000-0005-0000-0000-0000820A0000}"/>
    <cellStyle name="Percent 9 4" xfId="2690" xr:uid="{00000000-0005-0000-0000-0000830A0000}"/>
    <cellStyle name="Percent 9 5" xfId="2691" xr:uid="{00000000-0005-0000-0000-0000840A0000}"/>
    <cellStyle name="Pojasnjevalno besedilo 2" xfId="2692" xr:uid="{00000000-0005-0000-0000-0000850A0000}"/>
    <cellStyle name="Pomoc" xfId="2693" xr:uid="{00000000-0005-0000-0000-0000860A0000}"/>
    <cellStyle name="Poudarek1 2" xfId="2694" xr:uid="{00000000-0005-0000-0000-0000870A0000}"/>
    <cellStyle name="Poudarek1 2 2" xfId="2695" xr:uid="{00000000-0005-0000-0000-0000880A0000}"/>
    <cellStyle name="Poudarek2 2" xfId="2696" xr:uid="{00000000-0005-0000-0000-0000890A0000}"/>
    <cellStyle name="Poudarek2 2 2" xfId="2697" xr:uid="{00000000-0005-0000-0000-00008A0A0000}"/>
    <cellStyle name="Poudarek3 2" xfId="2698" xr:uid="{00000000-0005-0000-0000-00008B0A0000}"/>
    <cellStyle name="Poudarek3 2 2" xfId="2699" xr:uid="{00000000-0005-0000-0000-00008C0A0000}"/>
    <cellStyle name="Poudarek4 2" xfId="2700" xr:uid="{00000000-0005-0000-0000-00008D0A0000}"/>
    <cellStyle name="Poudarek4 2 2" xfId="2701" xr:uid="{00000000-0005-0000-0000-00008E0A0000}"/>
    <cellStyle name="Poudarek5 2" xfId="2702" xr:uid="{00000000-0005-0000-0000-00008F0A0000}"/>
    <cellStyle name="Poudarek6 2" xfId="2703" xr:uid="{00000000-0005-0000-0000-0000900A0000}"/>
    <cellStyle name="Poudarek6 2 2" xfId="2704" xr:uid="{00000000-0005-0000-0000-0000910A0000}"/>
    <cellStyle name="Povezana celica 2" xfId="2705" xr:uid="{00000000-0005-0000-0000-0000920A0000}"/>
    <cellStyle name="Povezana celica 2 2" xfId="2706" xr:uid="{00000000-0005-0000-0000-0000930A0000}"/>
    <cellStyle name="Preveri celico 2" xfId="2707" xr:uid="{00000000-0005-0000-0000-0000940A0000}"/>
    <cellStyle name="Računanje 2" xfId="2708" xr:uid="{00000000-0005-0000-0000-0000950A0000}"/>
    <cellStyle name="Računanje 2 2" xfId="2709" xr:uid="{00000000-0005-0000-0000-0000960A0000}"/>
    <cellStyle name="Računanje 2 3" xfId="2710" xr:uid="{00000000-0005-0000-0000-0000970A0000}"/>
    <cellStyle name="Računanje 2 4" xfId="2711" xr:uid="{00000000-0005-0000-0000-0000980A0000}"/>
    <cellStyle name="Računanje 2 5" xfId="2712" xr:uid="{00000000-0005-0000-0000-0000990A0000}"/>
    <cellStyle name="Računanje 2 6" xfId="2713" xr:uid="{00000000-0005-0000-0000-00009A0A0000}"/>
    <cellStyle name="Računanje 2 7" xfId="2714" xr:uid="{00000000-0005-0000-0000-00009B0A0000}"/>
    <cellStyle name="Računanje 3" xfId="2715" xr:uid="{00000000-0005-0000-0000-00009C0A0000}"/>
    <cellStyle name="Računanje 4" xfId="2716" xr:uid="{00000000-0005-0000-0000-00009D0A0000}"/>
    <cellStyle name="Računanje 5" xfId="2717" xr:uid="{00000000-0005-0000-0000-00009E0A0000}"/>
    <cellStyle name="Računanje 6" xfId="2718" xr:uid="{00000000-0005-0000-0000-00009F0A0000}"/>
    <cellStyle name="Računanje 7" xfId="2719" xr:uid="{00000000-0005-0000-0000-0000A00A0000}"/>
    <cellStyle name="Računanje 8" xfId="2720" xr:uid="{00000000-0005-0000-0000-0000A10A0000}"/>
    <cellStyle name="Rekapitulacija" xfId="2721" xr:uid="{00000000-0005-0000-0000-0000A20A0000}"/>
    <cellStyle name="Sheet Title" xfId="2722" xr:uid="{00000000-0005-0000-0000-0000A30A0000}"/>
    <cellStyle name="Slabo 2" xfId="2723" xr:uid="{00000000-0005-0000-0000-0000A40A0000}"/>
    <cellStyle name="Slabo 2 2" xfId="2724" xr:uid="{00000000-0005-0000-0000-0000A50A0000}"/>
    <cellStyle name="Slog 1" xfId="2725" xr:uid="{00000000-0005-0000-0000-0000A60A0000}"/>
    <cellStyle name="Standard_5459.kalk.00.RevD" xfId="2726" xr:uid="{00000000-0005-0000-0000-0000A70A0000}"/>
    <cellStyle name="Style 1" xfId="2727" xr:uid="{00000000-0005-0000-0000-0000A80A0000}"/>
    <cellStyle name="Style 1 2" xfId="2728" xr:uid="{00000000-0005-0000-0000-0000A90A0000}"/>
    <cellStyle name="Style 1_para_popis_pop21112012.xlsx" xfId="2729" xr:uid="{00000000-0005-0000-0000-0000AA0A0000}"/>
    <cellStyle name="Title 2" xfId="2730" xr:uid="{00000000-0005-0000-0000-0000AB0A0000}"/>
    <cellStyle name="Title 3" xfId="2731" xr:uid="{00000000-0005-0000-0000-0000AC0A0000}"/>
    <cellStyle name="Total 10" xfId="2732" xr:uid="{00000000-0005-0000-0000-0000AD0A0000}"/>
    <cellStyle name="Total 10 2" xfId="2733" xr:uid="{00000000-0005-0000-0000-0000AE0A0000}"/>
    <cellStyle name="Total 11" xfId="2734" xr:uid="{00000000-0005-0000-0000-0000AF0A0000}"/>
    <cellStyle name="Total 11 2" xfId="2735" xr:uid="{00000000-0005-0000-0000-0000B00A0000}"/>
    <cellStyle name="Total 12" xfId="2736" xr:uid="{00000000-0005-0000-0000-0000B10A0000}"/>
    <cellStyle name="Total 12 2" xfId="2737" xr:uid="{00000000-0005-0000-0000-0000B20A0000}"/>
    <cellStyle name="Total 12 3" xfId="2738" xr:uid="{00000000-0005-0000-0000-0000B30A0000}"/>
    <cellStyle name="Total 12 4" xfId="2739" xr:uid="{00000000-0005-0000-0000-0000B40A0000}"/>
    <cellStyle name="Total 12 5" xfId="2740" xr:uid="{00000000-0005-0000-0000-0000B50A0000}"/>
    <cellStyle name="Total 13" xfId="2741" xr:uid="{00000000-0005-0000-0000-0000B60A0000}"/>
    <cellStyle name="Total 13 2" xfId="2742" xr:uid="{00000000-0005-0000-0000-0000B70A0000}"/>
    <cellStyle name="Total 13 3" xfId="2743" xr:uid="{00000000-0005-0000-0000-0000B80A0000}"/>
    <cellStyle name="Total 13 4" xfId="2744" xr:uid="{00000000-0005-0000-0000-0000B90A0000}"/>
    <cellStyle name="Total 13 5" xfId="2745" xr:uid="{00000000-0005-0000-0000-0000BA0A0000}"/>
    <cellStyle name="Total 14" xfId="2746" xr:uid="{00000000-0005-0000-0000-0000BB0A0000}"/>
    <cellStyle name="Total 15" xfId="2747" xr:uid="{00000000-0005-0000-0000-0000BC0A0000}"/>
    <cellStyle name="Total 2" xfId="2748" xr:uid="{00000000-0005-0000-0000-0000BD0A0000}"/>
    <cellStyle name="Total 2 10" xfId="2749" xr:uid="{00000000-0005-0000-0000-0000BE0A0000}"/>
    <cellStyle name="Total 2 11" xfId="2750" xr:uid="{00000000-0005-0000-0000-0000BF0A0000}"/>
    <cellStyle name="Total 2 12" xfId="2751" xr:uid="{00000000-0005-0000-0000-0000C00A0000}"/>
    <cellStyle name="Total 2 13" xfId="2752" xr:uid="{00000000-0005-0000-0000-0000C10A0000}"/>
    <cellStyle name="Total 2 14" xfId="2753" xr:uid="{00000000-0005-0000-0000-0000C20A0000}"/>
    <cellStyle name="Total 2 15" xfId="2754" xr:uid="{00000000-0005-0000-0000-0000C30A0000}"/>
    <cellStyle name="Total 2 16" xfId="2755" xr:uid="{00000000-0005-0000-0000-0000C40A0000}"/>
    <cellStyle name="Total 2 17" xfId="2756" xr:uid="{00000000-0005-0000-0000-0000C50A0000}"/>
    <cellStyle name="Total 2 18" xfId="2757" xr:uid="{00000000-0005-0000-0000-0000C60A0000}"/>
    <cellStyle name="Total 2 19" xfId="2758" xr:uid="{00000000-0005-0000-0000-0000C70A0000}"/>
    <cellStyle name="Total 2 2" xfId="2759" xr:uid="{00000000-0005-0000-0000-0000C80A0000}"/>
    <cellStyle name="Total 2 2 2" xfId="2760" xr:uid="{00000000-0005-0000-0000-0000C90A0000}"/>
    <cellStyle name="Total 2 2 3" xfId="2761" xr:uid="{00000000-0005-0000-0000-0000CA0A0000}"/>
    <cellStyle name="Total 2 2 4" xfId="2762" xr:uid="{00000000-0005-0000-0000-0000CB0A0000}"/>
    <cellStyle name="Total 2 2 5" xfId="2763" xr:uid="{00000000-0005-0000-0000-0000CC0A0000}"/>
    <cellStyle name="Total 2 2 6" xfId="2764" xr:uid="{00000000-0005-0000-0000-0000CD0A0000}"/>
    <cellStyle name="Total 2 2_KLIMA" xfId="2765" xr:uid="{00000000-0005-0000-0000-0000CE0A0000}"/>
    <cellStyle name="Total 2 20" xfId="2766" xr:uid="{00000000-0005-0000-0000-0000CF0A0000}"/>
    <cellStyle name="Total 2 21" xfId="2767" xr:uid="{00000000-0005-0000-0000-0000D00A0000}"/>
    <cellStyle name="Total 2 22" xfId="2768" xr:uid="{00000000-0005-0000-0000-0000D10A0000}"/>
    <cellStyle name="Total 2 23" xfId="2769" xr:uid="{00000000-0005-0000-0000-0000D20A0000}"/>
    <cellStyle name="Total 2 24" xfId="2770" xr:uid="{00000000-0005-0000-0000-0000D30A0000}"/>
    <cellStyle name="Total 2 25" xfId="2771" xr:uid="{00000000-0005-0000-0000-0000D40A0000}"/>
    <cellStyle name="Total 2 26" xfId="2772" xr:uid="{00000000-0005-0000-0000-0000D50A0000}"/>
    <cellStyle name="Total 2 27" xfId="2773" xr:uid="{00000000-0005-0000-0000-0000D60A0000}"/>
    <cellStyle name="Total 2 28" xfId="2774" xr:uid="{00000000-0005-0000-0000-0000D70A0000}"/>
    <cellStyle name="Total 2 29" xfId="2775" xr:uid="{00000000-0005-0000-0000-0000D80A0000}"/>
    <cellStyle name="Total 2 3" xfId="2776" xr:uid="{00000000-0005-0000-0000-0000D90A0000}"/>
    <cellStyle name="Total 2 3 2" xfId="2777" xr:uid="{00000000-0005-0000-0000-0000DA0A0000}"/>
    <cellStyle name="Total 2 30" xfId="2778" xr:uid="{00000000-0005-0000-0000-0000DB0A0000}"/>
    <cellStyle name="Total 2 31" xfId="2779" xr:uid="{00000000-0005-0000-0000-0000DC0A0000}"/>
    <cellStyle name="Total 2 32" xfId="2780" xr:uid="{00000000-0005-0000-0000-0000DD0A0000}"/>
    <cellStyle name="Total 2 33" xfId="2781" xr:uid="{00000000-0005-0000-0000-0000DE0A0000}"/>
    <cellStyle name="Total 2 34" xfId="2782" xr:uid="{00000000-0005-0000-0000-0000DF0A0000}"/>
    <cellStyle name="Total 2 35" xfId="2783" xr:uid="{00000000-0005-0000-0000-0000E00A0000}"/>
    <cellStyle name="Total 2 36" xfId="2784" xr:uid="{00000000-0005-0000-0000-0000E10A0000}"/>
    <cellStyle name="Total 2 37" xfId="2785" xr:uid="{00000000-0005-0000-0000-0000E20A0000}"/>
    <cellStyle name="Total 2 38" xfId="2786" xr:uid="{00000000-0005-0000-0000-0000E30A0000}"/>
    <cellStyle name="Total 2 39" xfId="2787" xr:uid="{00000000-0005-0000-0000-0000E40A0000}"/>
    <cellStyle name="Total 2 4" xfId="2788" xr:uid="{00000000-0005-0000-0000-0000E50A0000}"/>
    <cellStyle name="Total 2 4 2" xfId="2789" xr:uid="{00000000-0005-0000-0000-0000E60A0000}"/>
    <cellStyle name="Total 2 40" xfId="2790" xr:uid="{00000000-0005-0000-0000-0000E70A0000}"/>
    <cellStyle name="Total 2 5" xfId="2791" xr:uid="{00000000-0005-0000-0000-0000E80A0000}"/>
    <cellStyle name="Total 2 5 2" xfId="2792" xr:uid="{00000000-0005-0000-0000-0000E90A0000}"/>
    <cellStyle name="Total 2 6" xfId="2793" xr:uid="{00000000-0005-0000-0000-0000EA0A0000}"/>
    <cellStyle name="Total 2 6 2" xfId="2794" xr:uid="{00000000-0005-0000-0000-0000EB0A0000}"/>
    <cellStyle name="Total 2 7" xfId="2795" xr:uid="{00000000-0005-0000-0000-0000EC0A0000}"/>
    <cellStyle name="Total 2 7 2" xfId="2796" xr:uid="{00000000-0005-0000-0000-0000ED0A0000}"/>
    <cellStyle name="Total 2 8" xfId="2797" xr:uid="{00000000-0005-0000-0000-0000EE0A0000}"/>
    <cellStyle name="Total 2 8 2" xfId="2798" xr:uid="{00000000-0005-0000-0000-0000EF0A0000}"/>
    <cellStyle name="Total 2 9" xfId="2799" xr:uid="{00000000-0005-0000-0000-0000F00A0000}"/>
    <cellStyle name="Total 2 9 2" xfId="2800" xr:uid="{00000000-0005-0000-0000-0000F10A0000}"/>
    <cellStyle name="Total 3" xfId="2801" xr:uid="{00000000-0005-0000-0000-0000F20A0000}"/>
    <cellStyle name="Total 3 10" xfId="2802" xr:uid="{00000000-0005-0000-0000-0000F30A0000}"/>
    <cellStyle name="Total 3 11" xfId="2803" xr:uid="{00000000-0005-0000-0000-0000F40A0000}"/>
    <cellStyle name="Total 3 12" xfId="2804" xr:uid="{00000000-0005-0000-0000-0000F50A0000}"/>
    <cellStyle name="Total 3 13" xfId="2805" xr:uid="{00000000-0005-0000-0000-0000F60A0000}"/>
    <cellStyle name="Total 3 14" xfId="2806" xr:uid="{00000000-0005-0000-0000-0000F70A0000}"/>
    <cellStyle name="Total 3 15" xfId="2807" xr:uid="{00000000-0005-0000-0000-0000F80A0000}"/>
    <cellStyle name="Total 3 16" xfId="2808" xr:uid="{00000000-0005-0000-0000-0000F90A0000}"/>
    <cellStyle name="Total 3 17" xfId="2809" xr:uid="{00000000-0005-0000-0000-0000FA0A0000}"/>
    <cellStyle name="Total 3 18" xfId="2810" xr:uid="{00000000-0005-0000-0000-0000FB0A0000}"/>
    <cellStyle name="Total 3 19" xfId="2811" xr:uid="{00000000-0005-0000-0000-0000FC0A0000}"/>
    <cellStyle name="Total 3 2" xfId="2812" xr:uid="{00000000-0005-0000-0000-0000FD0A0000}"/>
    <cellStyle name="Total 3 2 2" xfId="2813" xr:uid="{00000000-0005-0000-0000-0000FE0A0000}"/>
    <cellStyle name="Total 3 20" xfId="2814" xr:uid="{00000000-0005-0000-0000-0000FF0A0000}"/>
    <cellStyle name="Total 3 21" xfId="2815" xr:uid="{00000000-0005-0000-0000-0000000B0000}"/>
    <cellStyle name="Total 3 22" xfId="2816" xr:uid="{00000000-0005-0000-0000-0000010B0000}"/>
    <cellStyle name="Total 3 23" xfId="2817" xr:uid="{00000000-0005-0000-0000-0000020B0000}"/>
    <cellStyle name="Total 3 24" xfId="2818" xr:uid="{00000000-0005-0000-0000-0000030B0000}"/>
    <cellStyle name="Total 3 25" xfId="2819" xr:uid="{00000000-0005-0000-0000-0000040B0000}"/>
    <cellStyle name="Total 3 26" xfId="2820" xr:uid="{00000000-0005-0000-0000-0000050B0000}"/>
    <cellStyle name="Total 3 27" xfId="2821" xr:uid="{00000000-0005-0000-0000-0000060B0000}"/>
    <cellStyle name="Total 3 28" xfId="2822" xr:uid="{00000000-0005-0000-0000-0000070B0000}"/>
    <cellStyle name="Total 3 29" xfId="2823" xr:uid="{00000000-0005-0000-0000-0000080B0000}"/>
    <cellStyle name="Total 3 3" xfId="2824" xr:uid="{00000000-0005-0000-0000-0000090B0000}"/>
    <cellStyle name="Total 3 3 2" xfId="2825" xr:uid="{00000000-0005-0000-0000-00000A0B0000}"/>
    <cellStyle name="Total 3 30" xfId="2826" xr:uid="{00000000-0005-0000-0000-00000B0B0000}"/>
    <cellStyle name="Total 3 31" xfId="2827" xr:uid="{00000000-0005-0000-0000-00000C0B0000}"/>
    <cellStyle name="Total 3 32" xfId="2828" xr:uid="{00000000-0005-0000-0000-00000D0B0000}"/>
    <cellStyle name="Total 3 33" xfId="2829" xr:uid="{00000000-0005-0000-0000-00000E0B0000}"/>
    <cellStyle name="Total 3 34" xfId="2830" xr:uid="{00000000-0005-0000-0000-00000F0B0000}"/>
    <cellStyle name="Total 3 4" xfId="2831" xr:uid="{00000000-0005-0000-0000-0000100B0000}"/>
    <cellStyle name="Total 3 4 2" xfId="2832" xr:uid="{00000000-0005-0000-0000-0000110B0000}"/>
    <cellStyle name="Total 3 5" xfId="2833" xr:uid="{00000000-0005-0000-0000-0000120B0000}"/>
    <cellStyle name="Total 3 5 2" xfId="2834" xr:uid="{00000000-0005-0000-0000-0000130B0000}"/>
    <cellStyle name="Total 3 6" xfId="2835" xr:uid="{00000000-0005-0000-0000-0000140B0000}"/>
    <cellStyle name="Total 3 6 2" xfId="2836" xr:uid="{00000000-0005-0000-0000-0000150B0000}"/>
    <cellStyle name="Total 3 7" xfId="2837" xr:uid="{00000000-0005-0000-0000-0000160B0000}"/>
    <cellStyle name="Total 3 7 2" xfId="2838" xr:uid="{00000000-0005-0000-0000-0000170B0000}"/>
    <cellStyle name="Total 3 8" xfId="2839" xr:uid="{00000000-0005-0000-0000-0000180B0000}"/>
    <cellStyle name="Total 3 8 2" xfId="2840" xr:uid="{00000000-0005-0000-0000-0000190B0000}"/>
    <cellStyle name="Total 3 9" xfId="2841" xr:uid="{00000000-0005-0000-0000-00001A0B0000}"/>
    <cellStyle name="Total 3 9 2" xfId="2842" xr:uid="{00000000-0005-0000-0000-00001B0B0000}"/>
    <cellStyle name="Total 4" xfId="2843" xr:uid="{00000000-0005-0000-0000-00001C0B0000}"/>
    <cellStyle name="Total 4 10" xfId="2844" xr:uid="{00000000-0005-0000-0000-00001D0B0000}"/>
    <cellStyle name="Total 4 11" xfId="2845" xr:uid="{00000000-0005-0000-0000-00001E0B0000}"/>
    <cellStyle name="Total 4 12" xfId="2846" xr:uid="{00000000-0005-0000-0000-00001F0B0000}"/>
    <cellStyle name="Total 4 13" xfId="2847" xr:uid="{00000000-0005-0000-0000-0000200B0000}"/>
    <cellStyle name="Total 4 14" xfId="2848" xr:uid="{00000000-0005-0000-0000-0000210B0000}"/>
    <cellStyle name="Total 4 15" xfId="2849" xr:uid="{00000000-0005-0000-0000-0000220B0000}"/>
    <cellStyle name="Total 4 16" xfId="2850" xr:uid="{00000000-0005-0000-0000-0000230B0000}"/>
    <cellStyle name="Total 4 17" xfId="2851" xr:uid="{00000000-0005-0000-0000-0000240B0000}"/>
    <cellStyle name="Total 4 18" xfId="2852" xr:uid="{00000000-0005-0000-0000-0000250B0000}"/>
    <cellStyle name="Total 4 19" xfId="2853" xr:uid="{00000000-0005-0000-0000-0000260B0000}"/>
    <cellStyle name="Total 4 2" xfId="2854" xr:uid="{00000000-0005-0000-0000-0000270B0000}"/>
    <cellStyle name="Total 4 2 2" xfId="2855" xr:uid="{00000000-0005-0000-0000-0000280B0000}"/>
    <cellStyle name="Total 4 20" xfId="2856" xr:uid="{00000000-0005-0000-0000-0000290B0000}"/>
    <cellStyle name="Total 4 21" xfId="2857" xr:uid="{00000000-0005-0000-0000-00002A0B0000}"/>
    <cellStyle name="Total 4 22" xfId="2858" xr:uid="{00000000-0005-0000-0000-00002B0B0000}"/>
    <cellStyle name="Total 4 23" xfId="2859" xr:uid="{00000000-0005-0000-0000-00002C0B0000}"/>
    <cellStyle name="Total 4 24" xfId="2860" xr:uid="{00000000-0005-0000-0000-00002D0B0000}"/>
    <cellStyle name="Total 4 25" xfId="2861" xr:uid="{00000000-0005-0000-0000-00002E0B0000}"/>
    <cellStyle name="Total 4 26" xfId="2862" xr:uid="{00000000-0005-0000-0000-00002F0B0000}"/>
    <cellStyle name="Total 4 27" xfId="2863" xr:uid="{00000000-0005-0000-0000-0000300B0000}"/>
    <cellStyle name="Total 4 28" xfId="2864" xr:uid="{00000000-0005-0000-0000-0000310B0000}"/>
    <cellStyle name="Total 4 29" xfId="2865" xr:uid="{00000000-0005-0000-0000-0000320B0000}"/>
    <cellStyle name="Total 4 3" xfId="2866" xr:uid="{00000000-0005-0000-0000-0000330B0000}"/>
    <cellStyle name="Total 4 3 2" xfId="2867" xr:uid="{00000000-0005-0000-0000-0000340B0000}"/>
    <cellStyle name="Total 4 4" xfId="2868" xr:uid="{00000000-0005-0000-0000-0000350B0000}"/>
    <cellStyle name="Total 4 4 2" xfId="2869" xr:uid="{00000000-0005-0000-0000-0000360B0000}"/>
    <cellStyle name="Total 4 5" xfId="2870" xr:uid="{00000000-0005-0000-0000-0000370B0000}"/>
    <cellStyle name="Total 4 6" xfId="2871" xr:uid="{00000000-0005-0000-0000-0000380B0000}"/>
    <cellStyle name="Total 4 7" xfId="2872" xr:uid="{00000000-0005-0000-0000-0000390B0000}"/>
    <cellStyle name="Total 4 8" xfId="2873" xr:uid="{00000000-0005-0000-0000-00003A0B0000}"/>
    <cellStyle name="Total 4 9" xfId="2874" xr:uid="{00000000-0005-0000-0000-00003B0B0000}"/>
    <cellStyle name="Total 5" xfId="2875" xr:uid="{00000000-0005-0000-0000-00003C0B0000}"/>
    <cellStyle name="Total 5 10" xfId="2876" xr:uid="{00000000-0005-0000-0000-00003D0B0000}"/>
    <cellStyle name="Total 5 11" xfId="2877" xr:uid="{00000000-0005-0000-0000-00003E0B0000}"/>
    <cellStyle name="Total 5 12" xfId="2878" xr:uid="{00000000-0005-0000-0000-00003F0B0000}"/>
    <cellStyle name="Total 5 13" xfId="2879" xr:uid="{00000000-0005-0000-0000-0000400B0000}"/>
    <cellStyle name="Total 5 14" xfId="2880" xr:uid="{00000000-0005-0000-0000-0000410B0000}"/>
    <cellStyle name="Total 5 15" xfId="2881" xr:uid="{00000000-0005-0000-0000-0000420B0000}"/>
    <cellStyle name="Total 5 16" xfId="2882" xr:uid="{00000000-0005-0000-0000-0000430B0000}"/>
    <cellStyle name="Total 5 17" xfId="2883" xr:uid="{00000000-0005-0000-0000-0000440B0000}"/>
    <cellStyle name="Total 5 18" xfId="2884" xr:uid="{00000000-0005-0000-0000-0000450B0000}"/>
    <cellStyle name="Total 5 19" xfId="2885" xr:uid="{00000000-0005-0000-0000-0000460B0000}"/>
    <cellStyle name="Total 5 2" xfId="2886" xr:uid="{00000000-0005-0000-0000-0000470B0000}"/>
    <cellStyle name="Total 5 2 2" xfId="2887" xr:uid="{00000000-0005-0000-0000-0000480B0000}"/>
    <cellStyle name="Total 5 20" xfId="2888" xr:uid="{00000000-0005-0000-0000-0000490B0000}"/>
    <cellStyle name="Total 5 21" xfId="2889" xr:uid="{00000000-0005-0000-0000-00004A0B0000}"/>
    <cellStyle name="Total 5 22" xfId="2890" xr:uid="{00000000-0005-0000-0000-00004B0B0000}"/>
    <cellStyle name="Total 5 23" xfId="2891" xr:uid="{00000000-0005-0000-0000-00004C0B0000}"/>
    <cellStyle name="Total 5 24" xfId="2892" xr:uid="{00000000-0005-0000-0000-00004D0B0000}"/>
    <cellStyle name="Total 5 25" xfId="2893" xr:uid="{00000000-0005-0000-0000-00004E0B0000}"/>
    <cellStyle name="Total 5 26" xfId="2894" xr:uid="{00000000-0005-0000-0000-00004F0B0000}"/>
    <cellStyle name="Total 5 27" xfId="2895" xr:uid="{00000000-0005-0000-0000-0000500B0000}"/>
    <cellStyle name="Total 5 28" xfId="2896" xr:uid="{00000000-0005-0000-0000-0000510B0000}"/>
    <cellStyle name="Total 5 29" xfId="2897" xr:uid="{00000000-0005-0000-0000-0000520B0000}"/>
    <cellStyle name="Total 5 3" xfId="2898" xr:uid="{00000000-0005-0000-0000-0000530B0000}"/>
    <cellStyle name="Total 5 3 2" xfId="2899" xr:uid="{00000000-0005-0000-0000-0000540B0000}"/>
    <cellStyle name="Total 5 4" xfId="2900" xr:uid="{00000000-0005-0000-0000-0000550B0000}"/>
    <cellStyle name="Total 5 4 2" xfId="2901" xr:uid="{00000000-0005-0000-0000-0000560B0000}"/>
    <cellStyle name="Total 5 5" xfId="2902" xr:uid="{00000000-0005-0000-0000-0000570B0000}"/>
    <cellStyle name="Total 5 6" xfId="2903" xr:uid="{00000000-0005-0000-0000-0000580B0000}"/>
    <cellStyle name="Total 5 7" xfId="2904" xr:uid="{00000000-0005-0000-0000-0000590B0000}"/>
    <cellStyle name="Total 5 8" xfId="2905" xr:uid="{00000000-0005-0000-0000-00005A0B0000}"/>
    <cellStyle name="Total 5 9" xfId="2906" xr:uid="{00000000-0005-0000-0000-00005B0B0000}"/>
    <cellStyle name="Total 6" xfId="2907" xr:uid="{00000000-0005-0000-0000-00005C0B0000}"/>
    <cellStyle name="Total 6 10" xfId="2908" xr:uid="{00000000-0005-0000-0000-00005D0B0000}"/>
    <cellStyle name="Total 6 11" xfId="2909" xr:uid="{00000000-0005-0000-0000-00005E0B0000}"/>
    <cellStyle name="Total 6 12" xfId="2910" xr:uid="{00000000-0005-0000-0000-00005F0B0000}"/>
    <cellStyle name="Total 6 13" xfId="2911" xr:uid="{00000000-0005-0000-0000-0000600B0000}"/>
    <cellStyle name="Total 6 14" xfId="2912" xr:uid="{00000000-0005-0000-0000-0000610B0000}"/>
    <cellStyle name="Total 6 15" xfId="2913" xr:uid="{00000000-0005-0000-0000-0000620B0000}"/>
    <cellStyle name="Total 6 16" xfId="2914" xr:uid="{00000000-0005-0000-0000-0000630B0000}"/>
    <cellStyle name="Total 6 17" xfId="2915" xr:uid="{00000000-0005-0000-0000-0000640B0000}"/>
    <cellStyle name="Total 6 18" xfId="2916" xr:uid="{00000000-0005-0000-0000-0000650B0000}"/>
    <cellStyle name="Total 6 19" xfId="2917" xr:uid="{00000000-0005-0000-0000-0000660B0000}"/>
    <cellStyle name="Total 6 2" xfId="2918" xr:uid="{00000000-0005-0000-0000-0000670B0000}"/>
    <cellStyle name="Total 6 2 2" xfId="2919" xr:uid="{00000000-0005-0000-0000-0000680B0000}"/>
    <cellStyle name="Total 6 20" xfId="2920" xr:uid="{00000000-0005-0000-0000-0000690B0000}"/>
    <cellStyle name="Total 6 21" xfId="2921" xr:uid="{00000000-0005-0000-0000-00006A0B0000}"/>
    <cellStyle name="Total 6 22" xfId="2922" xr:uid="{00000000-0005-0000-0000-00006B0B0000}"/>
    <cellStyle name="Total 6 23" xfId="2923" xr:uid="{00000000-0005-0000-0000-00006C0B0000}"/>
    <cellStyle name="Total 6 24" xfId="2924" xr:uid="{00000000-0005-0000-0000-00006D0B0000}"/>
    <cellStyle name="Total 6 25" xfId="2925" xr:uid="{00000000-0005-0000-0000-00006E0B0000}"/>
    <cellStyle name="Total 6 26" xfId="2926" xr:uid="{00000000-0005-0000-0000-00006F0B0000}"/>
    <cellStyle name="Total 6 27" xfId="2927" xr:uid="{00000000-0005-0000-0000-0000700B0000}"/>
    <cellStyle name="Total 6 28" xfId="2928" xr:uid="{00000000-0005-0000-0000-0000710B0000}"/>
    <cellStyle name="Total 6 29" xfId="2929" xr:uid="{00000000-0005-0000-0000-0000720B0000}"/>
    <cellStyle name="Total 6 3" xfId="2930" xr:uid="{00000000-0005-0000-0000-0000730B0000}"/>
    <cellStyle name="Total 6 3 2" xfId="2931" xr:uid="{00000000-0005-0000-0000-0000740B0000}"/>
    <cellStyle name="Total 6 4" xfId="2932" xr:uid="{00000000-0005-0000-0000-0000750B0000}"/>
    <cellStyle name="Total 6 4 2" xfId="2933" xr:uid="{00000000-0005-0000-0000-0000760B0000}"/>
    <cellStyle name="Total 6 5" xfId="2934" xr:uid="{00000000-0005-0000-0000-0000770B0000}"/>
    <cellStyle name="Total 6 6" xfId="2935" xr:uid="{00000000-0005-0000-0000-0000780B0000}"/>
    <cellStyle name="Total 6 7" xfId="2936" xr:uid="{00000000-0005-0000-0000-0000790B0000}"/>
    <cellStyle name="Total 6 8" xfId="2937" xr:uid="{00000000-0005-0000-0000-00007A0B0000}"/>
    <cellStyle name="Total 6 9" xfId="2938" xr:uid="{00000000-0005-0000-0000-00007B0B0000}"/>
    <cellStyle name="Total 7" xfId="2939" xr:uid="{00000000-0005-0000-0000-00007C0B0000}"/>
    <cellStyle name="Total 7 10" xfId="2940" xr:uid="{00000000-0005-0000-0000-00007D0B0000}"/>
    <cellStyle name="Total 7 11" xfId="2941" xr:uid="{00000000-0005-0000-0000-00007E0B0000}"/>
    <cellStyle name="Total 7 12" xfId="2942" xr:uid="{00000000-0005-0000-0000-00007F0B0000}"/>
    <cellStyle name="Total 7 13" xfId="2943" xr:uid="{00000000-0005-0000-0000-0000800B0000}"/>
    <cellStyle name="Total 7 14" xfId="2944" xr:uid="{00000000-0005-0000-0000-0000810B0000}"/>
    <cellStyle name="Total 7 15" xfId="2945" xr:uid="{00000000-0005-0000-0000-0000820B0000}"/>
    <cellStyle name="Total 7 16" xfId="2946" xr:uid="{00000000-0005-0000-0000-0000830B0000}"/>
    <cellStyle name="Total 7 17" xfId="2947" xr:uid="{00000000-0005-0000-0000-0000840B0000}"/>
    <cellStyle name="Total 7 18" xfId="2948" xr:uid="{00000000-0005-0000-0000-0000850B0000}"/>
    <cellStyle name="Total 7 19" xfId="2949" xr:uid="{00000000-0005-0000-0000-0000860B0000}"/>
    <cellStyle name="Total 7 2" xfId="2950" xr:uid="{00000000-0005-0000-0000-0000870B0000}"/>
    <cellStyle name="Total 7 2 2" xfId="2951" xr:uid="{00000000-0005-0000-0000-0000880B0000}"/>
    <cellStyle name="Total 7 20" xfId="2952" xr:uid="{00000000-0005-0000-0000-0000890B0000}"/>
    <cellStyle name="Total 7 21" xfId="2953" xr:uid="{00000000-0005-0000-0000-00008A0B0000}"/>
    <cellStyle name="Total 7 22" xfId="2954" xr:uid="{00000000-0005-0000-0000-00008B0B0000}"/>
    <cellStyle name="Total 7 23" xfId="2955" xr:uid="{00000000-0005-0000-0000-00008C0B0000}"/>
    <cellStyle name="Total 7 24" xfId="2956" xr:uid="{00000000-0005-0000-0000-00008D0B0000}"/>
    <cellStyle name="Total 7 25" xfId="2957" xr:uid="{00000000-0005-0000-0000-00008E0B0000}"/>
    <cellStyle name="Total 7 26" xfId="2958" xr:uid="{00000000-0005-0000-0000-00008F0B0000}"/>
    <cellStyle name="Total 7 27" xfId="2959" xr:uid="{00000000-0005-0000-0000-0000900B0000}"/>
    <cellStyle name="Total 7 28" xfId="2960" xr:uid="{00000000-0005-0000-0000-0000910B0000}"/>
    <cellStyle name="Total 7 29" xfId="2961" xr:uid="{00000000-0005-0000-0000-0000920B0000}"/>
    <cellStyle name="Total 7 3" xfId="2962" xr:uid="{00000000-0005-0000-0000-0000930B0000}"/>
    <cellStyle name="Total 7 3 2" xfId="2963" xr:uid="{00000000-0005-0000-0000-0000940B0000}"/>
    <cellStyle name="Total 7 4" xfId="2964" xr:uid="{00000000-0005-0000-0000-0000950B0000}"/>
    <cellStyle name="Total 7 4 2" xfId="2965" xr:uid="{00000000-0005-0000-0000-0000960B0000}"/>
    <cellStyle name="Total 7 5" xfId="2966" xr:uid="{00000000-0005-0000-0000-0000970B0000}"/>
    <cellStyle name="Total 7 6" xfId="2967" xr:uid="{00000000-0005-0000-0000-0000980B0000}"/>
    <cellStyle name="Total 7 7" xfId="2968" xr:uid="{00000000-0005-0000-0000-0000990B0000}"/>
    <cellStyle name="Total 7 8" xfId="2969" xr:uid="{00000000-0005-0000-0000-00009A0B0000}"/>
    <cellStyle name="Total 7 9" xfId="2970" xr:uid="{00000000-0005-0000-0000-00009B0B0000}"/>
    <cellStyle name="Total 8" xfId="2971" xr:uid="{00000000-0005-0000-0000-00009C0B0000}"/>
    <cellStyle name="Total 8 2" xfId="2972" xr:uid="{00000000-0005-0000-0000-00009D0B0000}"/>
    <cellStyle name="Total 8 2 2" xfId="2973" xr:uid="{00000000-0005-0000-0000-00009E0B0000}"/>
    <cellStyle name="Total 8 3" xfId="2974" xr:uid="{00000000-0005-0000-0000-00009F0B0000}"/>
    <cellStyle name="Total 8 3 2" xfId="2975" xr:uid="{00000000-0005-0000-0000-0000A00B0000}"/>
    <cellStyle name="Total 8 4" xfId="2976" xr:uid="{00000000-0005-0000-0000-0000A10B0000}"/>
    <cellStyle name="Total 8 4 2" xfId="2977" xr:uid="{00000000-0005-0000-0000-0000A20B0000}"/>
    <cellStyle name="Total 8 5" xfId="2978" xr:uid="{00000000-0005-0000-0000-0000A30B0000}"/>
    <cellStyle name="Total 8 6" xfId="2979" xr:uid="{00000000-0005-0000-0000-0000A40B0000}"/>
    <cellStyle name="Total 8 7" xfId="2980" xr:uid="{00000000-0005-0000-0000-0000A50B0000}"/>
    <cellStyle name="Total 8 8" xfId="2981" xr:uid="{00000000-0005-0000-0000-0000A60B0000}"/>
    <cellStyle name="Total 8 9" xfId="2982" xr:uid="{00000000-0005-0000-0000-0000A70B0000}"/>
    <cellStyle name="Total 8_KLIMA" xfId="2983" xr:uid="{00000000-0005-0000-0000-0000A80B0000}"/>
    <cellStyle name="Total 9" xfId="2984" xr:uid="{00000000-0005-0000-0000-0000A90B0000}"/>
    <cellStyle name="Total 9 2" xfId="2985" xr:uid="{00000000-0005-0000-0000-0000AA0B0000}"/>
    <cellStyle name="Valuta (0)_LACEYS TV price list 20030603" xfId="2986" xr:uid="{00000000-0005-0000-0000-0000AB0B0000}"/>
    <cellStyle name="Valuta 2" xfId="3036" xr:uid="{84E11926-CF06-4968-8C82-0A76EFDD67A3}"/>
    <cellStyle name="Vejica" xfId="2987" builtinId="3"/>
    <cellStyle name="Vejica 2" xfId="2988" xr:uid="{00000000-0005-0000-0000-0000AE0B0000}"/>
    <cellStyle name="Vejica 2 2" xfId="2989" xr:uid="{00000000-0005-0000-0000-0000AF0B0000}"/>
    <cellStyle name="Vejica 2 2 2" xfId="3040" xr:uid="{E9D97848-3162-409C-B302-D2D4DF8048A2}"/>
    <cellStyle name="Vejica 2 2 3 2" xfId="2990" xr:uid="{00000000-0005-0000-0000-0000B00B0000}"/>
    <cellStyle name="Vejica 2 3" xfId="2991" xr:uid="{00000000-0005-0000-0000-0000B10B0000}"/>
    <cellStyle name="Vejica 2 4" xfId="2992" xr:uid="{00000000-0005-0000-0000-0000B20B0000}"/>
    <cellStyle name="Vejica 2_para_popis_pop21112012.xlsx" xfId="2993" xr:uid="{00000000-0005-0000-0000-0000B30B0000}"/>
    <cellStyle name="Vejica 3" xfId="2994" xr:uid="{00000000-0005-0000-0000-0000B40B0000}"/>
    <cellStyle name="Vejica 3 2" xfId="2995" xr:uid="{00000000-0005-0000-0000-0000B50B0000}"/>
    <cellStyle name="Vejica 3 2 2" xfId="3037" xr:uid="{6B9D467D-E7BE-4D96-A559-6FDE6D41CBA1}"/>
    <cellStyle name="Vejica 3 3" xfId="2996" xr:uid="{00000000-0005-0000-0000-0000B60B0000}"/>
    <cellStyle name="Vejica 3 4" xfId="2997" xr:uid="{00000000-0005-0000-0000-0000B70B0000}"/>
    <cellStyle name="Vejica 3_para_popis_pop21112012.xlsx" xfId="2998" xr:uid="{00000000-0005-0000-0000-0000B80B0000}"/>
    <cellStyle name="Vejica 4" xfId="2999" xr:uid="{00000000-0005-0000-0000-0000B90B0000}"/>
    <cellStyle name="Vejica 4 2" xfId="3000" xr:uid="{00000000-0005-0000-0000-0000BA0B0000}"/>
    <cellStyle name="Vejica 4 3" xfId="3001" xr:uid="{00000000-0005-0000-0000-0000BB0B0000}"/>
    <cellStyle name="Vejica 4_para_popis_pop21112012.xlsx" xfId="3002" xr:uid="{00000000-0005-0000-0000-0000BC0B0000}"/>
    <cellStyle name="Vejica 5" xfId="3003" xr:uid="{00000000-0005-0000-0000-0000BD0B0000}"/>
    <cellStyle name="Vejica 6" xfId="3004" xr:uid="{00000000-0005-0000-0000-0000BE0B0000}"/>
    <cellStyle name="Vejica 7" xfId="3005" xr:uid="{00000000-0005-0000-0000-0000BF0B0000}"/>
    <cellStyle name="Vejica 8" xfId="3006" xr:uid="{00000000-0005-0000-0000-0000C00B0000}"/>
    <cellStyle name="Vejica_popis-splošno-zun.ured" xfId="3038" xr:uid="{B65AB915-5A72-4FA0-9E1F-75206FEA3319}"/>
    <cellStyle name="Vnos 2" xfId="3007" xr:uid="{00000000-0005-0000-0000-0000C10B0000}"/>
    <cellStyle name="Vnos 2 2" xfId="3008" xr:uid="{00000000-0005-0000-0000-0000C20B0000}"/>
    <cellStyle name="Vnos 2 3" xfId="3009" xr:uid="{00000000-0005-0000-0000-0000C30B0000}"/>
    <cellStyle name="Vnos 2 4" xfId="3010" xr:uid="{00000000-0005-0000-0000-0000C40B0000}"/>
    <cellStyle name="Vnos 2 5" xfId="3011" xr:uid="{00000000-0005-0000-0000-0000C50B0000}"/>
    <cellStyle name="Vnos 2 6" xfId="3012" xr:uid="{00000000-0005-0000-0000-0000C60B0000}"/>
    <cellStyle name="Vnos 2 7" xfId="3013" xr:uid="{00000000-0005-0000-0000-0000C70B0000}"/>
    <cellStyle name="Vnos 3" xfId="3014" xr:uid="{00000000-0005-0000-0000-0000C80B0000}"/>
    <cellStyle name="Vnos 4" xfId="3015" xr:uid="{00000000-0005-0000-0000-0000C90B0000}"/>
    <cellStyle name="Vnos 5" xfId="3016" xr:uid="{00000000-0005-0000-0000-0000CA0B0000}"/>
    <cellStyle name="Vnos 6" xfId="3017" xr:uid="{00000000-0005-0000-0000-0000CB0B0000}"/>
    <cellStyle name="Vnos 7" xfId="3018" xr:uid="{00000000-0005-0000-0000-0000CC0B0000}"/>
    <cellStyle name="Vnos 8" xfId="3019" xr:uid="{00000000-0005-0000-0000-0000CD0B0000}"/>
    <cellStyle name="Vsota 2" xfId="3020" xr:uid="{00000000-0005-0000-0000-0000CE0B0000}"/>
    <cellStyle name="Vsota 2 2" xfId="3021" xr:uid="{00000000-0005-0000-0000-0000CF0B0000}"/>
    <cellStyle name="Vsota 2 3" xfId="3022" xr:uid="{00000000-0005-0000-0000-0000D00B0000}"/>
    <cellStyle name="Vsota 2 4" xfId="3023" xr:uid="{00000000-0005-0000-0000-0000D10B0000}"/>
    <cellStyle name="Vsota 2 5" xfId="3024" xr:uid="{00000000-0005-0000-0000-0000D20B0000}"/>
    <cellStyle name="Vsota 2 6" xfId="3025" xr:uid="{00000000-0005-0000-0000-0000D30B0000}"/>
    <cellStyle name="Vsota 2 7" xfId="3026" xr:uid="{00000000-0005-0000-0000-0000D40B0000}"/>
    <cellStyle name="Vsota 3" xfId="3027" xr:uid="{00000000-0005-0000-0000-0000D50B0000}"/>
    <cellStyle name="Vsota 4" xfId="3028" xr:uid="{00000000-0005-0000-0000-0000D60B0000}"/>
    <cellStyle name="Vsota 5" xfId="3029" xr:uid="{00000000-0005-0000-0000-0000D70B0000}"/>
    <cellStyle name="Vsota 6" xfId="3030" xr:uid="{00000000-0005-0000-0000-0000D80B0000}"/>
    <cellStyle name="Vsota 7" xfId="3031" xr:uid="{00000000-0005-0000-0000-0000D90B0000}"/>
    <cellStyle name="Vsota 8" xfId="3032" xr:uid="{00000000-0005-0000-0000-0000DA0B0000}"/>
    <cellStyle name="Währung [0]_Tabelle1" xfId="3033" xr:uid="{00000000-0005-0000-0000-0000DB0B0000}"/>
    <cellStyle name="Währung_Tabelle1" xfId="3034" xr:uid="{00000000-0005-0000-0000-0000DC0B0000}"/>
    <cellStyle name="Warning Text 2" xfId="3035" xr:uid="{00000000-0005-0000-0000-0000DD0B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6"/>
  <sheetViews>
    <sheetView view="pageBreakPreview" topLeftCell="A2" zoomScaleNormal="100" zoomScaleSheetLayoutView="100" workbookViewId="0">
      <selection activeCell="B15" sqref="B15"/>
    </sheetView>
  </sheetViews>
  <sheetFormatPr defaultRowHeight="13.2"/>
  <cols>
    <col min="2" max="2" width="58.109375" customWidth="1"/>
  </cols>
  <sheetData>
    <row r="1" spans="1:2" ht="21">
      <c r="A1" s="153"/>
      <c r="B1" s="1"/>
    </row>
    <row r="2" spans="1:2" ht="21">
      <c r="A2" s="1"/>
      <c r="B2" s="153"/>
    </row>
    <row r="3" spans="1:2" ht="21">
      <c r="A3" s="1"/>
      <c r="B3" s="154"/>
    </row>
    <row r="4" spans="1:2" ht="21">
      <c r="A4" s="1"/>
      <c r="B4" s="154"/>
    </row>
    <row r="5" spans="1:2" ht="21">
      <c r="A5" s="1"/>
      <c r="B5" s="154" t="s">
        <v>31</v>
      </c>
    </row>
    <row r="6" spans="1:2" ht="21">
      <c r="A6" s="1"/>
      <c r="B6" s="154"/>
    </row>
    <row r="7" spans="1:2" ht="21">
      <c r="A7" s="1"/>
      <c r="B7" s="154" t="s">
        <v>32</v>
      </c>
    </row>
    <row r="8" spans="1:2" ht="21">
      <c r="A8" s="1"/>
      <c r="B8" s="154"/>
    </row>
    <row r="9" spans="1:2" ht="21">
      <c r="A9" s="1"/>
      <c r="B9" s="153"/>
    </row>
    <row r="10" spans="1:2">
      <c r="A10" s="1"/>
      <c r="B10" s="1"/>
    </row>
    <row r="11" spans="1:2" ht="21">
      <c r="A11" s="1"/>
      <c r="B11" s="155"/>
    </row>
    <row r="12" spans="1:2" ht="41.25" customHeight="1">
      <c r="A12" s="1"/>
      <c r="B12" s="156" t="s">
        <v>137</v>
      </c>
    </row>
    <row r="13" spans="1:2" ht="21">
      <c r="A13" s="1"/>
      <c r="B13" s="155"/>
    </row>
    <row r="14" spans="1:2">
      <c r="A14" s="1"/>
      <c r="B14" s="1"/>
    </row>
    <row r="15" spans="1:2" ht="20.25" customHeight="1">
      <c r="A15" s="1"/>
      <c r="B15" s="157" t="s">
        <v>101</v>
      </c>
    </row>
    <row r="16" spans="1:2" ht="21">
      <c r="A16" s="1"/>
      <c r="B16" s="155" t="s">
        <v>138</v>
      </c>
    </row>
    <row r="17" spans="1:2" ht="21">
      <c r="A17" s="1"/>
      <c r="B17" s="153"/>
    </row>
    <row r="18" spans="1:2" ht="21">
      <c r="A18" s="1"/>
      <c r="B18" s="153"/>
    </row>
    <row r="19" spans="1:2" ht="21">
      <c r="A19" s="1"/>
      <c r="B19" s="154" t="s">
        <v>33</v>
      </c>
    </row>
    <row r="20" spans="1:2" ht="20.25" customHeight="1">
      <c r="A20" s="1"/>
      <c r="B20" s="158" t="s">
        <v>34</v>
      </c>
    </row>
    <row r="21" spans="1:2" ht="15.6">
      <c r="A21" s="1"/>
      <c r="B21" s="159"/>
    </row>
    <row r="22" spans="1:2" ht="20.25" customHeight="1">
      <c r="A22" s="1"/>
      <c r="B22" s="160" t="s">
        <v>40</v>
      </c>
    </row>
    <row r="23" spans="1:2" ht="46.8">
      <c r="A23" s="1"/>
      <c r="B23" s="161" t="s">
        <v>35</v>
      </c>
    </row>
    <row r="24" spans="1:2" ht="15.6">
      <c r="A24" s="1"/>
      <c r="B24" s="162"/>
    </row>
    <row r="25" spans="1:2" ht="15.6">
      <c r="A25" s="1"/>
      <c r="B25" s="159"/>
    </row>
    <row r="26" spans="1:2">
      <c r="A26" s="1"/>
      <c r="B26" s="163" t="s">
        <v>408</v>
      </c>
    </row>
  </sheetData>
  <sheetProtection algorithmName="SHA-512" hashValue="PCTDgvCm3zu67bXxGb1n+A5QqUdUJGjnp9ZkiIVp3v4VF0uMeuThnJvPhuIdjtZ/BGZm/oGwaqUq/0np+sPZfw==" saltValue="5BpbXiupMEUxo/U5ni0dpQ==" spinCount="100000" sheet="1" objects="1" scenarios="1" formatCells="0" formatColumns="0" formatRows="0"/>
  <pageMargins left="0.70866141732283472" right="0.70866141732283472" top="0.74803149606299213" bottom="0.74803149606299213" header="0.31496062992125984" footer="0.31496062992125984"/>
  <pageSetup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C30"/>
  <sheetViews>
    <sheetView topLeftCell="A10" zoomScaleNormal="100" workbookViewId="0">
      <selection activeCell="B22" sqref="B22"/>
    </sheetView>
  </sheetViews>
  <sheetFormatPr defaultRowHeight="13.2"/>
  <cols>
    <col min="2" max="2" width="39.44140625" customWidth="1"/>
    <col min="3" max="3" width="19.109375" style="1" customWidth="1"/>
  </cols>
  <sheetData>
    <row r="4" spans="1:3" ht="17.399999999999999">
      <c r="A4" s="164" t="s">
        <v>36</v>
      </c>
      <c r="B4" s="165"/>
      <c r="C4" s="166"/>
    </row>
    <row r="5" spans="1:3">
      <c r="A5" s="165"/>
      <c r="B5" s="165"/>
      <c r="C5" s="166"/>
    </row>
    <row r="6" spans="1:3" ht="15.6">
      <c r="A6" s="165"/>
      <c r="B6" s="167"/>
      <c r="C6" s="166"/>
    </row>
    <row r="7" spans="1:3">
      <c r="A7" s="165"/>
      <c r="B7" s="165"/>
      <c r="C7" s="166" t="s">
        <v>37</v>
      </c>
    </row>
    <row r="8" spans="1:3">
      <c r="A8" s="165"/>
      <c r="B8" s="165"/>
      <c r="C8" s="166"/>
    </row>
    <row r="9" spans="1:3" ht="15.6">
      <c r="A9" s="168">
        <v>1</v>
      </c>
      <c r="B9" s="169" t="str">
        <f>'Ogrevanje '!B4</f>
        <v>Ogrevanje prostorov</v>
      </c>
      <c r="C9" s="170">
        <f>'Ogrevanje '!F100</f>
        <v>0</v>
      </c>
    </row>
    <row r="10" spans="1:3" ht="15.6">
      <c r="A10" s="171"/>
      <c r="B10" s="171"/>
      <c r="C10" s="172"/>
    </row>
    <row r="11" spans="1:3" ht="15.75" customHeight="1">
      <c r="A11" s="168">
        <v>2</v>
      </c>
      <c r="B11" s="169" t="s">
        <v>145</v>
      </c>
      <c r="C11" s="170">
        <f>Hlajenje!F149</f>
        <v>0</v>
      </c>
    </row>
    <row r="12" spans="1:3" ht="15.6">
      <c r="A12" s="173"/>
      <c r="B12" s="171"/>
      <c r="C12" s="172"/>
    </row>
    <row r="13" spans="1:3" ht="15.75" customHeight="1">
      <c r="A13" s="168">
        <v>3</v>
      </c>
      <c r="B13" s="169" t="s">
        <v>343</v>
      </c>
      <c r="C13" s="170">
        <f>'Toplotna črpalka'!F216</f>
        <v>0</v>
      </c>
    </row>
    <row r="14" spans="1:3" ht="15.6">
      <c r="A14" s="173"/>
      <c r="B14" s="171"/>
      <c r="C14" s="172"/>
    </row>
    <row r="15" spans="1:3" ht="15.75" customHeight="1">
      <c r="A15" s="168">
        <v>4</v>
      </c>
      <c r="B15" s="169" t="s">
        <v>342</v>
      </c>
      <c r="C15" s="170">
        <f>'prezračevanje '!F95</f>
        <v>0</v>
      </c>
    </row>
    <row r="16" spans="1:3" ht="15.75" customHeight="1">
      <c r="A16" s="173"/>
      <c r="B16" s="174"/>
      <c r="C16" s="175"/>
    </row>
    <row r="17" spans="1:3" ht="15.75" customHeight="1">
      <c r="A17" s="168">
        <v>5</v>
      </c>
      <c r="B17" s="169" t="str">
        <f>'Vodovodni priključek'!B4</f>
        <v>Vodovodni priključek</v>
      </c>
      <c r="C17" s="170">
        <f>'Vodovodni priključek'!F61</f>
        <v>0</v>
      </c>
    </row>
    <row r="18" spans="1:3" ht="15.75" customHeight="1">
      <c r="A18" s="173"/>
      <c r="B18" s="174"/>
      <c r="C18" s="176"/>
    </row>
    <row r="19" spans="1:3" ht="15.6">
      <c r="A19" s="168">
        <v>6</v>
      </c>
      <c r="B19" s="169" t="s">
        <v>52</v>
      </c>
      <c r="C19" s="170">
        <f>vodovod_kanalizacija!F211</f>
        <v>0</v>
      </c>
    </row>
    <row r="20" spans="1:3" ht="15.6">
      <c r="A20" s="173"/>
      <c r="B20" s="171"/>
      <c r="C20" s="172"/>
    </row>
    <row r="21" spans="1:3" ht="53.4">
      <c r="A21" s="168">
        <v>7</v>
      </c>
      <c r="B21" s="177" t="s">
        <v>38</v>
      </c>
      <c r="C21" s="978"/>
    </row>
    <row r="22" spans="1:3" ht="15.6">
      <c r="A22" s="173"/>
      <c r="B22" s="171"/>
      <c r="C22" s="172"/>
    </row>
    <row r="23" spans="1:3" ht="16.2" thickBot="1">
      <c r="A23" s="165"/>
      <c r="B23" s="171"/>
      <c r="C23" s="172"/>
    </row>
    <row r="24" spans="1:3" ht="18.600000000000001" thickTop="1" thickBot="1">
      <c r="A24" s="178"/>
      <c r="B24" s="179" t="s">
        <v>433</v>
      </c>
      <c r="C24" s="180">
        <f>SUM(C9:C22)</f>
        <v>0</v>
      </c>
    </row>
    <row r="25" spans="1:3" ht="12" customHeight="1" thickTop="1">
      <c r="A25" s="165"/>
      <c r="B25" s="165"/>
      <c r="C25" s="166"/>
    </row>
    <row r="26" spans="1:3">
      <c r="C26"/>
    </row>
    <row r="27" spans="1:3">
      <c r="C27"/>
    </row>
    <row r="28" spans="1:3">
      <c r="C28"/>
    </row>
    <row r="29" spans="1:3">
      <c r="C29"/>
    </row>
    <row r="30" spans="1:3">
      <c r="C30"/>
    </row>
  </sheetData>
  <sheetProtection algorithmName="SHA-512" hashValue="DyUdwHplE0zgSaNqGjeu+Eohdikbba8SK7QT834VxI628PskJX8Y72S9n1l8tF0goS7xBPa9+4G1S9KXOW6Zzg==" saltValue="PgPV4qCBg1tyr9aKRBKqFw==" spinCount="100000" sheet="1" objects="1" scenarios="1" formatCells="0" formatColumns="0" formatRows="0"/>
  <pageMargins left="0.70866141732283472" right="0.70866141732283472" top="0.74803149606299213" bottom="0.74803149606299213" header="0.31496062992125984" footer="0.31496062992125984"/>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J103"/>
  <sheetViews>
    <sheetView view="pageBreakPreview" topLeftCell="A43" zoomScaleNormal="90" zoomScaleSheetLayoutView="100" workbookViewId="0">
      <selection activeCell="E58" sqref="E58"/>
    </sheetView>
  </sheetViews>
  <sheetFormatPr defaultColWidth="8.88671875" defaultRowHeight="15" customHeight="1"/>
  <cols>
    <col min="1" max="1" width="7.6640625" style="70" customWidth="1"/>
    <col min="2" max="2" width="53.44140625" style="54" customWidth="1"/>
    <col min="3" max="3" width="8.6640625" style="55" customWidth="1"/>
    <col min="4" max="4" width="11.88671875" style="71" customWidth="1"/>
    <col min="5" max="5" width="13.6640625" style="74" customWidth="1"/>
    <col min="6" max="6" width="9.109375" style="54" customWidth="1"/>
    <col min="7" max="7" width="9.44140625" style="54" customWidth="1"/>
    <col min="8" max="247" width="9.109375" style="54" customWidth="1"/>
    <col min="248" max="16384" width="8.88671875" style="54"/>
  </cols>
  <sheetData>
    <row r="1" spans="1:7" ht="13.8">
      <c r="A1" s="49"/>
      <c r="B1" s="50" t="str">
        <f>Naslovnica!B12</f>
        <v>Revitalizacija Resnikove hiše</v>
      </c>
      <c r="C1" s="51"/>
      <c r="D1" s="51"/>
      <c r="E1" s="52"/>
      <c r="F1" s="53"/>
    </row>
    <row r="2" spans="1:7" ht="15" customHeight="1">
      <c r="A2" s="181"/>
      <c r="B2" s="182" t="str">
        <f>Naslovnica!B15</f>
        <v>Občina Kozje, Kozje 37, 3260 KOZJE</v>
      </c>
      <c r="C2" s="183"/>
      <c r="D2" s="183"/>
      <c r="E2" s="184"/>
      <c r="F2" s="185"/>
    </row>
    <row r="3" spans="1:7" ht="15" customHeight="1">
      <c r="A3" s="186"/>
      <c r="B3" s="187" t="str">
        <f>Naslovnica!B16</f>
        <v>Št. Načrta : REM-725/2025</v>
      </c>
      <c r="C3" s="183"/>
      <c r="D3" s="183"/>
      <c r="E3" s="184"/>
      <c r="F3" s="185"/>
    </row>
    <row r="4" spans="1:7" ht="15" customHeight="1">
      <c r="A4" s="960" t="s">
        <v>54</v>
      </c>
      <c r="B4" s="962" t="s">
        <v>225</v>
      </c>
      <c r="D4" s="55"/>
      <c r="E4" s="71"/>
      <c r="F4" s="194"/>
    </row>
    <row r="5" spans="1:7" ht="15" customHeight="1">
      <c r="A5" s="961"/>
      <c r="B5" s="963"/>
      <c r="C5" s="195"/>
      <c r="D5" s="195"/>
      <c r="E5" s="203"/>
      <c r="F5" s="194"/>
    </row>
    <row r="6" spans="1:7" s="57" customFormat="1" ht="42.75" customHeight="1">
      <c r="A6" s="197" t="s">
        <v>1</v>
      </c>
      <c r="B6" s="198" t="s">
        <v>5</v>
      </c>
      <c r="C6" s="199" t="s">
        <v>226</v>
      </c>
      <c r="D6" s="199" t="s">
        <v>0</v>
      </c>
      <c r="E6" s="200" t="s">
        <v>24</v>
      </c>
      <c r="F6" s="201" t="s">
        <v>8</v>
      </c>
    </row>
    <row r="7" spans="1:7" ht="15" customHeight="1">
      <c r="A7" s="202"/>
      <c r="B7" s="58"/>
      <c r="C7" s="195"/>
      <c r="D7" s="195"/>
      <c r="E7" s="203"/>
      <c r="F7" s="204"/>
    </row>
    <row r="8" spans="1:7" ht="15" customHeight="1">
      <c r="A8" s="58"/>
      <c r="B8" s="205" t="s">
        <v>25</v>
      </c>
      <c r="C8" s="195"/>
      <c r="D8" s="195"/>
      <c r="E8" s="203"/>
      <c r="F8" s="204"/>
    </row>
    <row r="9" spans="1:7" ht="15" customHeight="1">
      <c r="A9" s="202"/>
      <c r="B9" s="206"/>
      <c r="C9" s="195"/>
      <c r="D9" s="195"/>
      <c r="E9" s="203"/>
      <c r="F9" s="204"/>
    </row>
    <row r="10" spans="1:7" ht="15" customHeight="1">
      <c r="A10" s="59"/>
      <c r="B10" s="207" t="s">
        <v>133</v>
      </c>
      <c r="D10" s="55"/>
      <c r="E10" s="208"/>
      <c r="F10" s="60"/>
    </row>
    <row r="11" spans="1:7" ht="15" customHeight="1">
      <c r="A11" s="202"/>
      <c r="B11" s="206"/>
      <c r="C11" s="195"/>
      <c r="D11" s="195"/>
      <c r="E11" s="203"/>
      <c r="F11" s="204"/>
    </row>
    <row r="12" spans="1:7" ht="55.2">
      <c r="A12" s="209">
        <v>1.01</v>
      </c>
      <c r="B12" s="210" t="s">
        <v>124</v>
      </c>
      <c r="C12" s="211"/>
      <c r="D12" s="211"/>
      <c r="E12" s="942"/>
      <c r="F12" s="61"/>
      <c r="G12" s="61"/>
    </row>
    <row r="13" spans="1:7" ht="13.8">
      <c r="A13" s="213"/>
      <c r="B13" s="214"/>
      <c r="C13" s="215" t="s">
        <v>56</v>
      </c>
      <c r="D13" s="215">
        <v>190</v>
      </c>
      <c r="E13" s="943" t="s">
        <v>432</v>
      </c>
      <c r="F13" s="219">
        <f>E13*D13</f>
        <v>0</v>
      </c>
      <c r="G13" s="62"/>
    </row>
    <row r="14" spans="1:7" ht="13.8">
      <c r="A14" s="216"/>
      <c r="D14" s="55"/>
      <c r="E14" s="144"/>
      <c r="F14" s="63"/>
      <c r="G14" s="64"/>
    </row>
    <row r="15" spans="1:7" ht="13.8">
      <c r="A15" s="216"/>
      <c r="D15" s="55"/>
      <c r="E15" s="144"/>
      <c r="F15" s="64"/>
      <c r="G15" s="64"/>
    </row>
    <row r="16" spans="1:7" ht="136.5" customHeight="1">
      <c r="A16" s="217">
        <f>A12+0.01</f>
        <v>1.02</v>
      </c>
      <c r="B16" s="218" t="s">
        <v>415</v>
      </c>
      <c r="C16" s="215"/>
      <c r="D16" s="215"/>
      <c r="E16" s="944"/>
      <c r="F16" s="62"/>
      <c r="G16" s="62"/>
    </row>
    <row r="17" spans="1:7" ht="13.8">
      <c r="A17" s="213"/>
      <c r="B17" s="214" t="s">
        <v>227</v>
      </c>
      <c r="C17" s="214" t="s">
        <v>102</v>
      </c>
      <c r="D17" s="214" t="s">
        <v>139</v>
      </c>
      <c r="E17" s="945">
        <v>0</v>
      </c>
      <c r="F17" s="219">
        <f>E17*D17</f>
        <v>0</v>
      </c>
      <c r="G17" s="62"/>
    </row>
    <row r="18" spans="1:7" ht="13.8">
      <c r="A18" s="216"/>
      <c r="C18" s="54"/>
      <c r="D18" s="54"/>
      <c r="F18" s="63"/>
      <c r="G18" s="64"/>
    </row>
    <row r="19" spans="1:7" ht="13.8">
      <c r="A19" s="216"/>
      <c r="D19" s="55"/>
      <c r="E19" s="144"/>
      <c r="F19" s="64"/>
      <c r="G19" s="64"/>
    </row>
    <row r="20" spans="1:7" ht="27.6">
      <c r="A20" s="209">
        <f>A16+0.01</f>
        <v>1.03</v>
      </c>
      <c r="B20" s="220" t="s">
        <v>228</v>
      </c>
      <c r="C20" s="211"/>
      <c r="D20" s="211"/>
      <c r="E20" s="942"/>
      <c r="F20" s="61"/>
      <c r="G20" s="62"/>
    </row>
    <row r="21" spans="1:7" ht="36" customHeight="1">
      <c r="A21" s="213"/>
      <c r="B21" s="221" t="s">
        <v>140</v>
      </c>
      <c r="C21" s="215" t="s">
        <v>2</v>
      </c>
      <c r="D21" s="215">
        <v>1</v>
      </c>
      <c r="E21" s="943" t="s">
        <v>432</v>
      </c>
      <c r="F21" s="219">
        <f t="shared" ref="F21:F22" si="0">E21*D21</f>
        <v>0</v>
      </c>
      <c r="G21" s="62"/>
    </row>
    <row r="22" spans="1:7" ht="36" customHeight="1">
      <c r="A22" s="213"/>
      <c r="B22" s="221" t="s">
        <v>134</v>
      </c>
      <c r="C22" s="215" t="s">
        <v>2</v>
      </c>
      <c r="D22" s="215">
        <v>2</v>
      </c>
      <c r="E22" s="943" t="s">
        <v>432</v>
      </c>
      <c r="F22" s="219">
        <f t="shared" si="0"/>
        <v>0</v>
      </c>
      <c r="G22" s="62"/>
    </row>
    <row r="23" spans="1:7" ht="13.8">
      <c r="A23" s="216"/>
      <c r="D23" s="55"/>
      <c r="E23" s="144"/>
      <c r="F23" s="63"/>
      <c r="G23" s="64"/>
    </row>
    <row r="24" spans="1:7" ht="13.8">
      <c r="A24" s="216"/>
      <c r="D24" s="55"/>
      <c r="E24" s="144"/>
      <c r="F24" s="63"/>
      <c r="G24" s="64"/>
    </row>
    <row r="25" spans="1:7" s="65" customFormat="1" ht="234">
      <c r="A25" s="222">
        <f>A20+0.01</f>
        <v>1.04</v>
      </c>
      <c r="B25" s="223" t="s">
        <v>125</v>
      </c>
      <c r="C25" s="224"/>
      <c r="D25" s="224"/>
      <c r="E25" s="946"/>
      <c r="F25" s="225"/>
    </row>
    <row r="26" spans="1:7" s="65" customFormat="1" ht="15.6">
      <c r="A26" s="226"/>
      <c r="B26" s="224" t="s">
        <v>141</v>
      </c>
      <c r="C26" s="224" t="s">
        <v>2</v>
      </c>
      <c r="D26" s="224">
        <v>1</v>
      </c>
      <c r="E26" s="947">
        <v>0</v>
      </c>
      <c r="F26" s="225">
        <f t="shared" ref="F26:F27" si="1">D26*E26</f>
        <v>0</v>
      </c>
    </row>
    <row r="27" spans="1:7" s="65" customFormat="1" ht="15.6">
      <c r="A27" s="226"/>
      <c r="B27" s="224" t="s">
        <v>135</v>
      </c>
      <c r="C27" s="224" t="s">
        <v>2</v>
      </c>
      <c r="D27" s="224">
        <v>2</v>
      </c>
      <c r="E27" s="947">
        <v>0</v>
      </c>
      <c r="F27" s="225">
        <f t="shared" si="1"/>
        <v>0</v>
      </c>
    </row>
    <row r="28" spans="1:7" s="65" customFormat="1" ht="15.6">
      <c r="A28" s="227"/>
      <c r="B28" s="228"/>
      <c r="C28" s="228"/>
      <c r="D28" s="228"/>
      <c r="E28" s="948"/>
      <c r="F28" s="229"/>
    </row>
    <row r="29" spans="1:7" s="65" customFormat="1" ht="15.6">
      <c r="A29" s="227"/>
      <c r="B29" s="228"/>
      <c r="C29" s="228"/>
      <c r="D29" s="228"/>
      <c r="E29" s="948"/>
      <c r="F29" s="229"/>
    </row>
    <row r="30" spans="1:7" ht="13.8">
      <c r="A30" s="230">
        <f>A25+0.01</f>
        <v>1.05</v>
      </c>
      <c r="B30" s="231" t="s">
        <v>126</v>
      </c>
      <c r="C30" s="232"/>
      <c r="D30" s="232"/>
      <c r="E30" s="949"/>
      <c r="F30" s="233"/>
      <c r="G30" s="62"/>
    </row>
    <row r="31" spans="1:7" ht="19.5" customHeight="1">
      <c r="A31" s="234"/>
      <c r="B31" s="235" t="s">
        <v>127</v>
      </c>
      <c r="C31" s="232" t="s">
        <v>102</v>
      </c>
      <c r="D31" s="232">
        <v>190</v>
      </c>
      <c r="E31" s="943" t="s">
        <v>432</v>
      </c>
      <c r="F31" s="244">
        <f>E31*D31</f>
        <v>0</v>
      </c>
      <c r="G31" s="62"/>
    </row>
    <row r="32" spans="1:7" ht="19.5" customHeight="1">
      <c r="A32" s="234"/>
      <c r="B32" s="235" t="s">
        <v>128</v>
      </c>
      <c r="C32" s="232" t="s">
        <v>56</v>
      </c>
      <c r="D32" s="232">
        <v>190</v>
      </c>
      <c r="E32" s="943" t="s">
        <v>432</v>
      </c>
      <c r="F32" s="244">
        <f t="shared" ref="F32:F35" si="2">E32*D32</f>
        <v>0</v>
      </c>
      <c r="G32" s="62"/>
    </row>
    <row r="33" spans="1:8" ht="19.5" customHeight="1">
      <c r="A33" s="234"/>
      <c r="B33" s="235" t="s">
        <v>129</v>
      </c>
      <c r="C33" s="232" t="s">
        <v>26</v>
      </c>
      <c r="D33" s="232">
        <v>20</v>
      </c>
      <c r="E33" s="943" t="s">
        <v>432</v>
      </c>
      <c r="F33" s="244">
        <f t="shared" si="2"/>
        <v>0</v>
      </c>
      <c r="G33" s="62"/>
    </row>
    <row r="34" spans="1:8" ht="19.5" customHeight="1">
      <c r="A34" s="234"/>
      <c r="B34" s="235" t="s">
        <v>130</v>
      </c>
      <c r="C34" s="232" t="s">
        <v>26</v>
      </c>
      <c r="D34" s="232">
        <v>20</v>
      </c>
      <c r="E34" s="943" t="s">
        <v>432</v>
      </c>
      <c r="F34" s="244">
        <f t="shared" si="2"/>
        <v>0</v>
      </c>
      <c r="G34" s="62"/>
    </row>
    <row r="35" spans="1:8" ht="19.5" customHeight="1">
      <c r="A35" s="234"/>
      <c r="B35" s="235" t="s">
        <v>131</v>
      </c>
      <c r="C35" s="232" t="s">
        <v>2</v>
      </c>
      <c r="D35" s="232">
        <v>1</v>
      </c>
      <c r="E35" s="943" t="s">
        <v>432</v>
      </c>
      <c r="F35" s="244">
        <f t="shared" si="2"/>
        <v>0</v>
      </c>
      <c r="G35" s="62"/>
    </row>
    <row r="36" spans="1:8" ht="19.5" customHeight="1">
      <c r="A36" s="236"/>
      <c r="B36" s="237"/>
      <c r="C36" s="238"/>
      <c r="D36" s="238"/>
      <c r="E36" s="950"/>
      <c r="F36" s="245"/>
      <c r="G36" s="62"/>
    </row>
    <row r="37" spans="1:8" ht="19.5" customHeight="1">
      <c r="A37" s="239"/>
      <c r="B37" s="240"/>
      <c r="C37" s="241"/>
      <c r="D37" s="241"/>
      <c r="E37" s="951"/>
      <c r="F37" s="246"/>
      <c r="G37" s="62"/>
    </row>
    <row r="38" spans="1:8" s="65" customFormat="1" ht="31.2">
      <c r="A38" s="222">
        <f>A30+0.01</f>
        <v>1.06</v>
      </c>
      <c r="B38" s="242" t="s">
        <v>136</v>
      </c>
      <c r="C38" s="242" t="s">
        <v>132</v>
      </c>
      <c r="D38" s="242" t="s">
        <v>132</v>
      </c>
      <c r="E38" s="952"/>
      <c r="F38" s="242" t="s">
        <v>132</v>
      </c>
    </row>
    <row r="39" spans="1:8" ht="15" customHeight="1">
      <c r="A39" s="230"/>
      <c r="B39" s="243"/>
      <c r="C39" s="232" t="s">
        <v>2</v>
      </c>
      <c r="D39" s="232">
        <v>17</v>
      </c>
      <c r="E39" s="188">
        <v>0</v>
      </c>
      <c r="F39" s="247">
        <f t="shared" ref="F39" si="3">E39*D39</f>
        <v>0</v>
      </c>
      <c r="G39" s="59"/>
      <c r="H39" s="59"/>
    </row>
    <row r="40" spans="1:8" ht="15" customHeight="1">
      <c r="A40" s="257"/>
      <c r="B40" s="253"/>
      <c r="C40" s="254"/>
      <c r="D40" s="254"/>
      <c r="E40" s="255"/>
      <c r="F40" s="256"/>
      <c r="G40" s="59"/>
      <c r="H40" s="59"/>
    </row>
    <row r="41" spans="1:8" s="65" customFormat="1" ht="13.8">
      <c r="A41" s="248"/>
      <c r="B41" s="249"/>
      <c r="C41" s="249"/>
      <c r="D41" s="249"/>
      <c r="E41" s="953"/>
      <c r="F41" s="250"/>
    </row>
    <row r="42" spans="1:8" s="66" customFormat="1" ht="150" customHeight="1">
      <c r="A42" s="230">
        <f>A38+0.01</f>
        <v>1.07</v>
      </c>
      <c r="B42" s="251" t="s">
        <v>416</v>
      </c>
      <c r="C42" s="251" t="s">
        <v>132</v>
      </c>
      <c r="D42" s="251" t="s">
        <v>132</v>
      </c>
      <c r="E42" s="954"/>
      <c r="F42" s="252" t="s">
        <v>132</v>
      </c>
    </row>
    <row r="43" spans="1:8" ht="15" customHeight="1">
      <c r="A43" s="230"/>
      <c r="B43" s="243"/>
      <c r="C43" s="232" t="s">
        <v>2</v>
      </c>
      <c r="D43" s="258">
        <v>7</v>
      </c>
      <c r="E43" s="188">
        <v>0</v>
      </c>
      <c r="F43" s="264">
        <f t="shared" ref="F43" si="4">E43*D43</f>
        <v>0</v>
      </c>
      <c r="G43" s="59"/>
    </row>
    <row r="44" spans="1:8" ht="15" customHeight="1">
      <c r="A44" s="257"/>
      <c r="B44" s="253"/>
      <c r="C44" s="259"/>
      <c r="D44" s="259"/>
      <c r="E44" s="255"/>
      <c r="F44" s="256"/>
      <c r="G44" s="59"/>
    </row>
    <row r="45" spans="1:8" s="66" customFormat="1" ht="15" customHeight="1">
      <c r="A45" s="260"/>
      <c r="B45" s="261"/>
      <c r="C45" s="262"/>
      <c r="D45" s="262"/>
      <c r="E45" s="955"/>
      <c r="F45" s="263"/>
    </row>
    <row r="46" spans="1:8" s="66" customFormat="1" ht="27.6">
      <c r="A46" s="230">
        <f>A42+0.01</f>
        <v>1.08</v>
      </c>
      <c r="B46" s="251" t="s">
        <v>417</v>
      </c>
      <c r="C46" s="251" t="s">
        <v>132</v>
      </c>
      <c r="D46" s="251" t="s">
        <v>132</v>
      </c>
      <c r="E46" s="954"/>
      <c r="F46" s="252" t="s">
        <v>132</v>
      </c>
    </row>
    <row r="47" spans="1:8" ht="15" customHeight="1">
      <c r="A47" s="230"/>
      <c r="B47" s="243"/>
      <c r="C47" s="232" t="s">
        <v>2</v>
      </c>
      <c r="D47" s="258">
        <v>3</v>
      </c>
      <c r="E47" s="188">
        <v>0</v>
      </c>
      <c r="F47" s="264">
        <f t="shared" ref="F47" si="5">E47*D47</f>
        <v>0</v>
      </c>
      <c r="G47" s="59"/>
    </row>
    <row r="48" spans="1:8" ht="15" customHeight="1">
      <c r="A48" s="257"/>
      <c r="B48" s="253"/>
      <c r="C48" s="259"/>
      <c r="D48" s="259"/>
      <c r="E48" s="255"/>
      <c r="F48" s="256"/>
      <c r="G48" s="59"/>
    </row>
    <row r="49" spans="1:10" s="66" customFormat="1" ht="15" customHeight="1">
      <c r="A49" s="260"/>
      <c r="B49" s="261"/>
      <c r="C49" s="262"/>
      <c r="D49" s="262"/>
      <c r="E49" s="955"/>
      <c r="F49" s="263"/>
    </row>
    <row r="50" spans="1:10" ht="15" customHeight="1">
      <c r="A50" s="230">
        <f>A46+0.01</f>
        <v>1.0900000000000001</v>
      </c>
      <c r="B50" s="243" t="s">
        <v>12</v>
      </c>
      <c r="C50" s="232"/>
      <c r="D50" s="232"/>
      <c r="E50" s="265"/>
      <c r="F50" s="247"/>
      <c r="G50" s="59"/>
      <c r="H50" s="59"/>
    </row>
    <row r="51" spans="1:10" ht="15" customHeight="1">
      <c r="A51" s="230"/>
      <c r="B51" s="243" t="s">
        <v>4</v>
      </c>
      <c r="C51" s="232" t="s">
        <v>2</v>
      </c>
      <c r="D51" s="232">
        <v>6</v>
      </c>
      <c r="E51" s="188">
        <v>0</v>
      </c>
      <c r="F51" s="247">
        <f t="shared" ref="F51" si="6">E51*D51</f>
        <v>0</v>
      </c>
      <c r="G51" s="59"/>
      <c r="H51" s="59"/>
    </row>
    <row r="52" spans="1:10" ht="15" customHeight="1">
      <c r="A52" s="257"/>
      <c r="B52" s="253"/>
      <c r="C52" s="254"/>
      <c r="D52" s="254"/>
      <c r="E52" s="255"/>
      <c r="F52" s="256"/>
      <c r="G52" s="59"/>
      <c r="H52" s="59"/>
    </row>
    <row r="53" spans="1:10" ht="15" customHeight="1">
      <c r="A53" s="257"/>
      <c r="B53" s="253"/>
      <c r="C53" s="254"/>
      <c r="D53" s="254"/>
      <c r="E53" s="255"/>
      <c r="F53" s="256"/>
      <c r="G53" s="59"/>
      <c r="H53" s="59"/>
    </row>
    <row r="54" spans="1:10" ht="15" customHeight="1">
      <c r="A54" s="230">
        <f>A50+0.01</f>
        <v>1.1000000000000001</v>
      </c>
      <c r="B54" s="243" t="s">
        <v>142</v>
      </c>
      <c r="C54" s="232"/>
      <c r="D54" s="232"/>
      <c r="E54" s="265"/>
      <c r="F54" s="247"/>
      <c r="G54" s="59"/>
      <c r="H54" s="59"/>
    </row>
    <row r="55" spans="1:10" ht="15" customHeight="1">
      <c r="A55" s="230"/>
      <c r="B55" s="243" t="s">
        <v>4</v>
      </c>
      <c r="C55" s="232" t="s">
        <v>2</v>
      </c>
      <c r="D55" s="232">
        <v>3</v>
      </c>
      <c r="E55" s="188">
        <v>0</v>
      </c>
      <c r="F55" s="247">
        <f t="shared" ref="F55" si="7">E55*D55</f>
        <v>0</v>
      </c>
      <c r="G55" s="59"/>
      <c r="H55" s="59"/>
    </row>
    <row r="56" spans="1:10" ht="15" customHeight="1">
      <c r="A56" s="257"/>
      <c r="B56" s="253"/>
      <c r="C56" s="254"/>
      <c r="D56" s="254"/>
      <c r="E56" s="255"/>
      <c r="F56" s="256"/>
      <c r="G56" s="59"/>
      <c r="H56" s="59"/>
    </row>
    <row r="57" spans="1:10" ht="15" customHeight="1">
      <c r="A57" s="257"/>
      <c r="B57" s="253"/>
      <c r="C57" s="254"/>
      <c r="D57" s="254"/>
      <c r="E57" s="255"/>
      <c r="F57" s="256"/>
      <c r="G57" s="59"/>
      <c r="H57" s="59"/>
    </row>
    <row r="58" spans="1:10" ht="69.900000000000006" customHeight="1">
      <c r="A58" s="230">
        <f>A30+0.01</f>
        <v>1.06</v>
      </c>
      <c r="B58" s="243" t="s">
        <v>143</v>
      </c>
      <c r="C58" s="266"/>
      <c r="D58" s="266"/>
      <c r="E58" s="267"/>
      <c r="F58" s="268"/>
      <c r="G58" s="67"/>
      <c r="H58" s="68"/>
      <c r="I58" s="59"/>
      <c r="J58" s="59"/>
    </row>
    <row r="59" spans="1:10" ht="12.9" customHeight="1">
      <c r="A59" s="230"/>
      <c r="B59" s="269"/>
      <c r="C59" s="232" t="s">
        <v>2</v>
      </c>
      <c r="D59" s="232">
        <v>1</v>
      </c>
      <c r="E59" s="189">
        <v>0</v>
      </c>
      <c r="F59" s="268">
        <f>E59*D59</f>
        <v>0</v>
      </c>
      <c r="G59" s="67"/>
      <c r="H59" s="68"/>
      <c r="I59" s="59"/>
      <c r="J59" s="59"/>
    </row>
    <row r="60" spans="1:10" ht="12.9" customHeight="1">
      <c r="A60" s="257"/>
      <c r="B60" s="270"/>
      <c r="C60" s="254"/>
      <c r="D60" s="254"/>
      <c r="E60" s="278"/>
      <c r="F60" s="280"/>
      <c r="G60" s="60"/>
      <c r="H60" s="68"/>
      <c r="I60" s="59"/>
      <c r="J60" s="59"/>
    </row>
    <row r="61" spans="1:10" ht="12.9" customHeight="1">
      <c r="A61" s="257"/>
      <c r="B61" s="271"/>
      <c r="C61" s="272"/>
      <c r="D61" s="272"/>
      <c r="E61" s="278"/>
      <c r="F61" s="280"/>
      <c r="G61" s="60"/>
      <c r="H61" s="68"/>
      <c r="I61" s="59"/>
      <c r="J61" s="59"/>
    </row>
    <row r="62" spans="1:10" ht="75" customHeight="1">
      <c r="A62" s="273">
        <f>A58+0.01</f>
        <v>1.07</v>
      </c>
      <c r="B62" s="274" t="s">
        <v>79</v>
      </c>
      <c r="C62" s="275"/>
      <c r="D62" s="275"/>
      <c r="E62" s="279"/>
      <c r="F62" s="281"/>
    </row>
    <row r="63" spans="1:10" ht="15" customHeight="1">
      <c r="A63" s="276"/>
      <c r="B63" s="277" t="s">
        <v>46</v>
      </c>
      <c r="C63" s="275" t="s">
        <v>102</v>
      </c>
      <c r="D63" s="275">
        <v>46</v>
      </c>
      <c r="E63" s="190">
        <v>0</v>
      </c>
      <c r="F63" s="69">
        <f>E63*D63</f>
        <v>0</v>
      </c>
    </row>
    <row r="64" spans="1:10" ht="15" customHeight="1">
      <c r="A64" s="276"/>
      <c r="B64" s="277" t="s">
        <v>144</v>
      </c>
      <c r="C64" s="275" t="s">
        <v>102</v>
      </c>
      <c r="D64" s="275">
        <v>32</v>
      </c>
      <c r="E64" s="190">
        <v>0</v>
      </c>
      <c r="F64" s="69">
        <f>E64*D64</f>
        <v>0</v>
      </c>
    </row>
    <row r="65" spans="1:7" ht="13.8">
      <c r="A65" s="282"/>
      <c r="D65" s="55"/>
      <c r="E65" s="144"/>
      <c r="F65" s="63"/>
      <c r="G65" s="64"/>
    </row>
    <row r="66" spans="1:7" ht="13.8">
      <c r="A66" s="282"/>
      <c r="D66" s="55"/>
      <c r="E66" s="144"/>
      <c r="F66" s="63"/>
      <c r="G66" s="64"/>
    </row>
    <row r="67" spans="1:7" s="35" customFormat="1" ht="27.6">
      <c r="A67" s="283">
        <f>A62+0.01</f>
        <v>1.08</v>
      </c>
      <c r="B67" s="284" t="s">
        <v>223</v>
      </c>
      <c r="C67" s="285"/>
      <c r="D67" s="285"/>
      <c r="E67" s="956"/>
      <c r="F67" s="286"/>
    </row>
    <row r="68" spans="1:7" s="35" customFormat="1" ht="13.8">
      <c r="A68" s="283"/>
      <c r="B68" s="287"/>
      <c r="C68" s="285" t="s">
        <v>2</v>
      </c>
      <c r="D68" s="285">
        <v>1</v>
      </c>
      <c r="E68" s="957" t="s">
        <v>432</v>
      </c>
      <c r="F68" s="286">
        <f>E68*D68</f>
        <v>0</v>
      </c>
    </row>
    <row r="69" spans="1:7" s="35" customFormat="1" ht="13.8">
      <c r="A69" s="288"/>
      <c r="C69" s="289"/>
      <c r="D69" s="289"/>
      <c r="E69" s="536"/>
      <c r="F69" s="297"/>
    </row>
    <row r="70" spans="1:7" s="35" customFormat="1" ht="13.8">
      <c r="A70" s="288"/>
      <c r="C70" s="289"/>
      <c r="D70" s="289"/>
      <c r="E70" s="536"/>
      <c r="F70" s="297"/>
    </row>
    <row r="71" spans="1:7" s="35" customFormat="1" ht="27.6">
      <c r="A71" s="283">
        <f>A67+0.01</f>
        <v>1.0900000000000001</v>
      </c>
      <c r="B71" s="290" t="s">
        <v>80</v>
      </c>
      <c r="C71" s="285"/>
      <c r="D71" s="285"/>
      <c r="E71" s="296"/>
      <c r="F71" s="298"/>
    </row>
    <row r="72" spans="1:7" s="35" customFormat="1" ht="13.8">
      <c r="A72" s="291"/>
      <c r="B72" s="290"/>
      <c r="C72" s="285" t="s">
        <v>2</v>
      </c>
      <c r="D72" s="285">
        <v>1</v>
      </c>
      <c r="E72" s="191">
        <v>0</v>
      </c>
      <c r="F72" s="286">
        <f>E72*D72</f>
        <v>0</v>
      </c>
    </row>
    <row r="73" spans="1:7" ht="15" customHeight="1">
      <c r="A73" s="202"/>
      <c r="B73" s="206"/>
      <c r="C73" s="195"/>
      <c r="D73" s="195"/>
      <c r="E73" s="203"/>
      <c r="F73" s="204"/>
    </row>
    <row r="74" spans="1:7" ht="15" customHeight="1">
      <c r="D74" s="55"/>
      <c r="E74" s="71"/>
      <c r="F74" s="60"/>
    </row>
    <row r="75" spans="1:7" s="66" customFormat="1" ht="13.8">
      <c r="A75" s="292">
        <f>A71+0.01</f>
        <v>1.1000000000000001</v>
      </c>
      <c r="B75" s="293" t="s">
        <v>119</v>
      </c>
      <c r="C75" s="294"/>
      <c r="D75" s="294"/>
      <c r="E75" s="944"/>
      <c r="F75" s="294"/>
    </row>
    <row r="76" spans="1:7" s="66" customFormat="1" ht="27.6">
      <c r="A76" s="294"/>
      <c r="B76" s="295" t="s">
        <v>111</v>
      </c>
      <c r="C76" s="294"/>
      <c r="D76" s="294"/>
      <c r="E76" s="944"/>
      <c r="F76" s="294"/>
    </row>
    <row r="77" spans="1:7" s="66" customFormat="1" ht="41.4">
      <c r="A77" s="294"/>
      <c r="B77" s="295" t="s">
        <v>112</v>
      </c>
      <c r="C77" s="294"/>
      <c r="D77" s="294"/>
      <c r="E77" s="944"/>
      <c r="F77" s="294"/>
    </row>
    <row r="78" spans="1:7" s="66" customFormat="1" ht="27.6">
      <c r="A78" s="294"/>
      <c r="B78" s="295" t="s">
        <v>113</v>
      </c>
      <c r="C78" s="294"/>
      <c r="D78" s="294"/>
      <c r="E78" s="944"/>
      <c r="F78" s="294"/>
    </row>
    <row r="79" spans="1:7" s="66" customFormat="1" ht="27.6">
      <c r="A79" s="294"/>
      <c r="B79" s="295" t="s">
        <v>114</v>
      </c>
      <c r="C79" s="294"/>
      <c r="D79" s="294"/>
      <c r="E79" s="944"/>
      <c r="F79" s="294"/>
    </row>
    <row r="80" spans="1:7" s="66" customFormat="1" ht="27.6">
      <c r="A80" s="294"/>
      <c r="B80" s="295" t="s">
        <v>115</v>
      </c>
      <c r="C80" s="294"/>
      <c r="D80" s="294"/>
      <c r="E80" s="944"/>
      <c r="F80" s="294"/>
    </row>
    <row r="81" spans="1:8" s="66" customFormat="1" ht="27.6">
      <c r="A81" s="294"/>
      <c r="B81" s="295" t="s">
        <v>116</v>
      </c>
      <c r="C81" s="294"/>
      <c r="D81" s="294"/>
      <c r="E81" s="944"/>
      <c r="F81" s="294"/>
    </row>
    <row r="82" spans="1:8" s="66" customFormat="1" ht="27.6">
      <c r="A82" s="294"/>
      <c r="B82" s="299" t="s">
        <v>120</v>
      </c>
      <c r="C82" s="294"/>
      <c r="D82" s="294"/>
      <c r="E82" s="944"/>
      <c r="F82" s="294"/>
    </row>
    <row r="83" spans="1:8" s="66" customFormat="1" ht="41.4">
      <c r="A83" s="294"/>
      <c r="B83" s="300" t="s">
        <v>117</v>
      </c>
      <c r="C83" s="301" t="s">
        <v>118</v>
      </c>
      <c r="D83" s="301" t="s">
        <v>118</v>
      </c>
      <c r="E83" s="958"/>
      <c r="F83" s="300"/>
      <c r="H83" s="72"/>
    </row>
    <row r="84" spans="1:8" s="66" customFormat="1" ht="41.4">
      <c r="A84" s="294"/>
      <c r="B84" s="301" t="s">
        <v>123</v>
      </c>
      <c r="C84" s="301">
        <v>2</v>
      </c>
      <c r="D84" s="301">
        <v>2</v>
      </c>
      <c r="E84" s="959"/>
      <c r="F84" s="302"/>
    </row>
    <row r="85" spans="1:8" ht="13.8">
      <c r="A85" s="303"/>
      <c r="B85" s="304"/>
      <c r="C85" s="305" t="s">
        <v>2</v>
      </c>
      <c r="D85" s="305">
        <v>1</v>
      </c>
      <c r="E85" s="192">
        <v>0</v>
      </c>
      <c r="F85" s="281">
        <f>E85*D85</f>
        <v>0</v>
      </c>
    </row>
    <row r="86" spans="1:8" ht="13.8">
      <c r="A86" s="306"/>
      <c r="D86" s="55"/>
      <c r="E86" s="316"/>
      <c r="F86" s="318"/>
    </row>
    <row r="87" spans="1:8" ht="13.8">
      <c r="A87" s="306"/>
      <c r="D87" s="55"/>
      <c r="E87" s="316"/>
      <c r="F87" s="318"/>
    </row>
    <row r="88" spans="1:8" ht="45" customHeight="1">
      <c r="A88" s="283">
        <f>A75+0.01</f>
        <v>1.1100000000000001</v>
      </c>
      <c r="B88" s="307" t="s">
        <v>29</v>
      </c>
      <c r="C88" s="275"/>
      <c r="D88" s="275"/>
      <c r="E88" s="317"/>
      <c r="F88" s="281"/>
      <c r="G88" s="59"/>
    </row>
    <row r="89" spans="1:8" ht="15" customHeight="1">
      <c r="A89" s="308"/>
      <c r="B89" s="309"/>
      <c r="C89" s="275" t="s">
        <v>10</v>
      </c>
      <c r="D89" s="275">
        <v>32</v>
      </c>
      <c r="E89" s="193">
        <v>0</v>
      </c>
      <c r="F89" s="281">
        <f>E89*D89</f>
        <v>0</v>
      </c>
      <c r="G89" s="59"/>
    </row>
    <row r="90" spans="1:8" ht="15" customHeight="1">
      <c r="A90" s="306"/>
      <c r="B90" s="310"/>
      <c r="D90" s="55"/>
      <c r="E90" s="208"/>
      <c r="F90" s="319"/>
      <c r="G90" s="59"/>
    </row>
    <row r="91" spans="1:8" ht="15" customHeight="1">
      <c r="D91" s="55"/>
      <c r="E91" s="71"/>
      <c r="F91" s="60"/>
    </row>
    <row r="92" spans="1:8" s="35" customFormat="1" ht="13.8">
      <c r="A92" s="308">
        <f>A88+0.01</f>
        <v>1.1200000000000001</v>
      </c>
      <c r="B92" s="309" t="s">
        <v>9</v>
      </c>
      <c r="C92" s="275"/>
      <c r="D92" s="275"/>
      <c r="E92" s="324"/>
      <c r="F92" s="69"/>
    </row>
    <row r="93" spans="1:8" ht="13.8">
      <c r="A93" s="308"/>
      <c r="B93" s="311" t="s">
        <v>2</v>
      </c>
      <c r="C93" s="275" t="s">
        <v>2</v>
      </c>
      <c r="D93" s="275">
        <v>1</v>
      </c>
      <c r="E93" s="193">
        <v>0</v>
      </c>
      <c r="F93" s="281">
        <f>E93*D93</f>
        <v>0</v>
      </c>
    </row>
    <row r="94" spans="1:8" s="35" customFormat="1" ht="13.8">
      <c r="A94" s="306"/>
      <c r="B94" s="310"/>
      <c r="C94" s="55"/>
      <c r="D94" s="55"/>
      <c r="E94" s="321"/>
      <c r="F94" s="60"/>
    </row>
    <row r="95" spans="1:8" s="35" customFormat="1" ht="13.8">
      <c r="A95" s="306"/>
      <c r="B95" s="310"/>
      <c r="C95" s="55"/>
      <c r="D95" s="55"/>
      <c r="E95" s="71"/>
      <c r="F95" s="60"/>
    </row>
    <row r="96" spans="1:8" s="35" customFormat="1" ht="13.8">
      <c r="A96" s="308">
        <f>A92+0.01</f>
        <v>1.1300000000000001</v>
      </c>
      <c r="B96" s="309" t="s">
        <v>45</v>
      </c>
      <c r="C96" s="275"/>
      <c r="D96" s="275"/>
      <c r="E96" s="322"/>
      <c r="F96" s="281"/>
    </row>
    <row r="97" spans="1:8" ht="13.8">
      <c r="A97" s="308"/>
      <c r="B97" s="311" t="s">
        <v>95</v>
      </c>
      <c r="C97" s="275"/>
      <c r="D97" s="275"/>
      <c r="E97" s="317"/>
      <c r="F97" s="281">
        <f>SUM(F5:F95)*0.02</f>
        <v>0</v>
      </c>
    </row>
    <row r="98" spans="1:8" ht="13.8">
      <c r="A98" s="306"/>
      <c r="B98" s="312"/>
      <c r="D98" s="208"/>
      <c r="E98" s="319"/>
    </row>
    <row r="99" spans="1:8" ht="13.8">
      <c r="A99" s="306"/>
      <c r="B99" s="312"/>
      <c r="D99" s="208"/>
      <c r="E99" s="319"/>
    </row>
    <row r="100" spans="1:8" ht="15" customHeight="1" thickBot="1">
      <c r="A100" s="306"/>
      <c r="B100" s="313" t="s">
        <v>224</v>
      </c>
      <c r="C100" s="314"/>
      <c r="D100" s="315"/>
      <c r="E100" s="323"/>
      <c r="F100" s="320">
        <f>SUM(F12:F98)</f>
        <v>0</v>
      </c>
      <c r="G100" s="59"/>
      <c r="H100" s="59"/>
    </row>
    <row r="101" spans="1:8" ht="14.4" thickTop="1">
      <c r="A101" s="306"/>
      <c r="B101" s="312"/>
      <c r="D101" s="208"/>
      <c r="E101" s="319"/>
    </row>
    <row r="102" spans="1:8" ht="15" customHeight="1" thickBot="1">
      <c r="A102" s="306"/>
      <c r="B102" s="313"/>
      <c r="C102" s="314"/>
      <c r="D102" s="315"/>
      <c r="E102" s="323"/>
      <c r="F102" s="68"/>
      <c r="G102" s="59"/>
      <c r="H102" s="59"/>
    </row>
    <row r="103" spans="1:8" ht="15" customHeight="1" thickTop="1"/>
  </sheetData>
  <sheetProtection algorithmName="SHA-512" hashValue="82s8ac7MEf10Bme4PqnAs0z5XenBZZrwPMzwfxuWsb15O0nDy9f7ZwsnD1kofFVtJqvXbNtZO0oN+xN4EsMJ+A==" saltValue="MKCSWoZRiLzzrgOYoqCX3w==" spinCount="100000" sheet="1" objects="1" scenarios="1" formatCells="0" formatColumns="0" formatRows="0"/>
  <mergeCells count="2">
    <mergeCell ref="A4:A5"/>
    <mergeCell ref="B4:B5"/>
  </mergeCells>
  <pageMargins left="0.70866141732283472" right="0.70866141732283472" top="0.74803149606299213" bottom="0.74803149606299213" header="0.31496062992125984" footer="0.31496062992125984"/>
  <pageSetup scale="87" orientation="portrait" horizontalDpi="1200" verticalDpi="1200" r:id="rId1"/>
  <headerFooter>
    <oddHeader>&amp;CREM PROJEKT d.o.o. Podvin 102, 3310 Žalec Tel.: 035717705, e-mail:milan.rozman@siol.net</oddHeader>
    <oddFooter>&amp;L&amp;F&amp;C&amp;A&amp;R&amp;P/&amp;N</oddFooter>
  </headerFooter>
  <rowBreaks count="1" manualBreakCount="1">
    <brk id="6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8195D-F857-4C80-9040-1209570310C3}">
  <dimension ref="A1:M211"/>
  <sheetViews>
    <sheetView view="pageBreakPreview" topLeftCell="A127" zoomScaleNormal="100" zoomScaleSheetLayoutView="100" workbookViewId="0">
      <selection activeCell="E134" sqref="E134"/>
    </sheetView>
  </sheetViews>
  <sheetFormatPr defaultColWidth="8.88671875" defaultRowHeight="13.8"/>
  <cols>
    <col min="1" max="1" width="5.88671875" style="15" customWidth="1"/>
    <col min="2" max="2" width="55.6640625" style="10" customWidth="1"/>
    <col min="3" max="4" width="8.44140625" style="5" customWidth="1"/>
    <col min="5" max="5" width="13.6640625" style="929" customWidth="1"/>
    <col min="6" max="6" width="13.6640625" style="23" customWidth="1"/>
    <col min="7" max="7" width="13.6640625" style="10" hidden="1" customWidth="1"/>
    <col min="8" max="8" width="13.6640625" style="23" hidden="1" customWidth="1"/>
    <col min="9" max="11" width="9.5546875" style="10" customWidth="1"/>
    <col min="12" max="12" width="9.109375" style="10" customWidth="1"/>
    <col min="13" max="13" width="9.44140625" style="10" customWidth="1"/>
    <col min="14" max="253" width="9.109375" style="10" customWidth="1"/>
    <col min="254" max="16384" width="8.88671875" style="10"/>
  </cols>
  <sheetData>
    <row r="1" spans="1:12" s="3" customFormat="1">
      <c r="A1" s="325"/>
      <c r="B1" s="326" t="str">
        <f>Naslovnica!B12</f>
        <v>Revitalizacija Resnikove hiše</v>
      </c>
      <c r="C1" s="327"/>
      <c r="D1" s="327"/>
      <c r="E1" s="930"/>
      <c r="F1" s="328"/>
      <c r="G1" s="4"/>
    </row>
    <row r="2" spans="1:12" s="3" customFormat="1">
      <c r="A2" s="333"/>
      <c r="B2" s="334" t="str">
        <f>Naslovnica!B15</f>
        <v>Občina Kozje, Kozje 37, 3260 KOZJE</v>
      </c>
      <c r="C2" s="335"/>
      <c r="D2" s="335"/>
      <c r="E2" s="931"/>
      <c r="G2" s="4"/>
    </row>
    <row r="3" spans="1:12" s="3" customFormat="1">
      <c r="A3" s="336"/>
      <c r="B3" s="337" t="str">
        <f>Naslovnica!B16</f>
        <v>Št. Načrta : REM-725/2025</v>
      </c>
      <c r="C3" s="335"/>
      <c r="D3" s="335"/>
      <c r="E3" s="931"/>
      <c r="G3" s="4"/>
    </row>
    <row r="4" spans="1:12" ht="12.9" customHeight="1">
      <c r="A4" s="964" t="s">
        <v>47</v>
      </c>
      <c r="B4" s="966" t="s">
        <v>145</v>
      </c>
      <c r="E4" s="21"/>
      <c r="F4" s="7"/>
      <c r="G4" s="6"/>
      <c r="H4" s="7"/>
      <c r="I4" s="8"/>
      <c r="J4" s="9"/>
    </row>
    <row r="5" spans="1:12" ht="27.45" customHeight="1">
      <c r="A5" s="965"/>
      <c r="B5" s="967"/>
      <c r="C5" s="338"/>
      <c r="D5" s="338"/>
      <c r="E5" s="916"/>
      <c r="F5" s="7"/>
      <c r="G5" s="9"/>
      <c r="H5" s="7"/>
      <c r="I5" s="8"/>
      <c r="J5" s="9"/>
    </row>
    <row r="6" spans="1:12" s="14" customFormat="1" ht="42.75" customHeight="1">
      <c r="A6" s="339" t="s">
        <v>1</v>
      </c>
      <c r="B6" s="340" t="s">
        <v>5</v>
      </c>
      <c r="C6" s="341" t="s">
        <v>146</v>
      </c>
      <c r="D6" s="342" t="s">
        <v>0</v>
      </c>
      <c r="E6" s="932" t="s">
        <v>6</v>
      </c>
      <c r="F6" s="343" t="s">
        <v>8</v>
      </c>
      <c r="G6" s="11" t="s">
        <v>6</v>
      </c>
      <c r="H6" s="12" t="s">
        <v>8</v>
      </c>
      <c r="I6" s="13"/>
    </row>
    <row r="7" spans="1:12" ht="12.9" customHeight="1">
      <c r="B7" s="344"/>
      <c r="E7" s="918"/>
      <c r="F7" s="17"/>
      <c r="G7" s="16"/>
      <c r="H7" s="17"/>
      <c r="I7" s="18"/>
      <c r="J7" s="19"/>
      <c r="K7" s="19"/>
    </row>
    <row r="8" spans="1:12">
      <c r="A8" s="20"/>
      <c r="B8" s="345"/>
      <c r="C8" s="346"/>
      <c r="D8" s="346"/>
      <c r="E8" s="21"/>
      <c r="F8" s="22"/>
    </row>
    <row r="9" spans="1:12" s="24" customFormat="1" ht="124.2">
      <c r="A9" s="347">
        <v>2.0099999999999998</v>
      </c>
      <c r="B9" s="348" t="s">
        <v>147</v>
      </c>
      <c r="C9" s="349"/>
      <c r="D9" s="349"/>
      <c r="E9" s="933"/>
      <c r="F9" s="351"/>
      <c r="K9" s="25"/>
      <c r="L9" s="25"/>
    </row>
    <row r="10" spans="1:12" s="24" customFormat="1">
      <c r="A10" s="352"/>
      <c r="B10" s="353" t="s">
        <v>148</v>
      </c>
      <c r="C10" s="354"/>
      <c r="D10" s="354"/>
      <c r="E10" s="934"/>
      <c r="F10" s="356"/>
      <c r="K10" s="25"/>
      <c r="L10" s="25"/>
    </row>
    <row r="11" spans="1:12" s="24" customFormat="1">
      <c r="A11" s="352"/>
      <c r="B11" s="353" t="s">
        <v>149</v>
      </c>
      <c r="C11" s="354"/>
      <c r="D11" s="354"/>
      <c r="E11" s="934"/>
      <c r="F11" s="356"/>
      <c r="K11" s="25"/>
      <c r="L11" s="25"/>
    </row>
    <row r="12" spans="1:12" s="24" customFormat="1" ht="27.6">
      <c r="A12" s="352"/>
      <c r="B12" s="353" t="s">
        <v>150</v>
      </c>
      <c r="C12" s="354"/>
      <c r="D12" s="354"/>
      <c r="E12" s="934"/>
      <c r="F12" s="356"/>
      <c r="K12" s="25"/>
      <c r="L12" s="25"/>
    </row>
    <row r="13" spans="1:12" s="24" customFormat="1">
      <c r="A13" s="352"/>
      <c r="B13" s="353" t="s">
        <v>151</v>
      </c>
      <c r="C13" s="354"/>
      <c r="D13" s="354"/>
      <c r="E13" s="934"/>
      <c r="F13" s="356"/>
      <c r="K13" s="25"/>
      <c r="L13" s="25"/>
    </row>
    <row r="14" spans="1:12" s="24" customFormat="1">
      <c r="A14" s="352"/>
      <c r="B14" s="353" t="s">
        <v>152</v>
      </c>
      <c r="C14" s="354"/>
      <c r="D14" s="354"/>
      <c r="E14" s="934"/>
      <c r="F14" s="356"/>
      <c r="K14" s="25"/>
      <c r="L14" s="25"/>
    </row>
    <row r="15" spans="1:12" s="24" customFormat="1">
      <c r="A15" s="352"/>
      <c r="B15" s="357"/>
      <c r="C15" s="354"/>
      <c r="D15" s="354"/>
      <c r="E15" s="934"/>
      <c r="F15" s="356"/>
      <c r="K15" s="25"/>
      <c r="L15" s="25"/>
    </row>
    <row r="16" spans="1:12" s="24" customFormat="1">
      <c r="A16" s="352"/>
      <c r="B16" s="357" t="s">
        <v>153</v>
      </c>
      <c r="C16" s="354"/>
      <c r="D16" s="354"/>
      <c r="E16" s="934"/>
      <c r="F16" s="356"/>
      <c r="K16" s="25"/>
      <c r="L16" s="25"/>
    </row>
    <row r="17" spans="1:12" s="24" customFormat="1">
      <c r="A17" s="352"/>
      <c r="B17" s="357" t="s">
        <v>154</v>
      </c>
      <c r="C17" s="354"/>
      <c r="D17" s="354"/>
      <c r="E17" s="934"/>
      <c r="F17" s="356"/>
      <c r="K17" s="25"/>
      <c r="L17" s="25"/>
    </row>
    <row r="18" spans="1:12" s="24" customFormat="1">
      <c r="A18" s="352"/>
      <c r="B18" s="357" t="s">
        <v>155</v>
      </c>
      <c r="C18" s="354"/>
      <c r="D18" s="354"/>
      <c r="E18" s="934"/>
      <c r="F18" s="356"/>
      <c r="K18" s="25"/>
      <c r="L18" s="25"/>
    </row>
    <row r="19" spans="1:12" s="24" customFormat="1">
      <c r="A19" s="352"/>
      <c r="B19" s="357" t="s">
        <v>156</v>
      </c>
      <c r="C19" s="354"/>
      <c r="D19" s="354"/>
      <c r="E19" s="934"/>
      <c r="F19" s="356"/>
      <c r="K19" s="25"/>
      <c r="L19" s="25"/>
    </row>
    <row r="20" spans="1:12" s="24" customFormat="1">
      <c r="A20" s="352"/>
      <c r="B20" s="357" t="s">
        <v>157</v>
      </c>
      <c r="C20" s="354"/>
      <c r="D20" s="354"/>
      <c r="E20" s="934"/>
      <c r="F20" s="356"/>
      <c r="K20" s="25"/>
      <c r="L20" s="25"/>
    </row>
    <row r="21" spans="1:12" s="26" customFormat="1">
      <c r="A21" s="352"/>
      <c r="B21" s="357" t="s">
        <v>158</v>
      </c>
      <c r="C21" s="354"/>
      <c r="D21" s="354"/>
      <c r="E21" s="934"/>
      <c r="F21" s="356"/>
    </row>
    <row r="22" spans="1:12" s="26" customFormat="1">
      <c r="A22" s="352"/>
      <c r="B22" s="357" t="s">
        <v>159</v>
      </c>
      <c r="C22" s="354"/>
      <c r="D22" s="354"/>
      <c r="E22" s="934"/>
      <c r="F22" s="356"/>
    </row>
    <row r="23" spans="1:12" s="26" customFormat="1">
      <c r="A23" s="352"/>
      <c r="B23" s="357" t="s">
        <v>160</v>
      </c>
      <c r="C23" s="354"/>
      <c r="D23" s="354"/>
      <c r="E23" s="934"/>
      <c r="F23" s="356"/>
    </row>
    <row r="24" spans="1:12" s="26" customFormat="1">
      <c r="A24" s="352"/>
      <c r="B24" s="357" t="s">
        <v>161</v>
      </c>
      <c r="C24" s="354"/>
      <c r="D24" s="354"/>
      <c r="E24" s="934"/>
      <c r="F24" s="356"/>
    </row>
    <row r="25" spans="1:12" s="26" customFormat="1">
      <c r="A25" s="352"/>
      <c r="B25" s="357" t="s">
        <v>162</v>
      </c>
      <c r="C25" s="354"/>
      <c r="D25" s="354"/>
      <c r="E25" s="934"/>
      <c r="F25" s="356"/>
    </row>
    <row r="26" spans="1:12" s="24" customFormat="1">
      <c r="A26" s="358"/>
      <c r="B26" s="359" t="s">
        <v>418</v>
      </c>
      <c r="C26" s="360"/>
      <c r="D26" s="360"/>
      <c r="E26" s="935"/>
      <c r="F26" s="361"/>
      <c r="K26" s="25"/>
      <c r="L26" s="25"/>
    </row>
    <row r="27" spans="1:12" s="28" customFormat="1" ht="15" customHeight="1">
      <c r="A27" s="362"/>
      <c r="B27" s="362"/>
      <c r="C27" s="363" t="s">
        <v>2</v>
      </c>
      <c r="D27" s="363">
        <v>1</v>
      </c>
      <c r="E27" s="329">
        <v>0</v>
      </c>
      <c r="F27" s="364">
        <f>E27*D27</f>
        <v>0</v>
      </c>
      <c r="G27" s="27"/>
    </row>
    <row r="28" spans="1:12" s="26" customFormat="1">
      <c r="A28" s="365"/>
      <c r="C28" s="29"/>
      <c r="D28" s="29"/>
      <c r="E28" s="936"/>
      <c r="F28" s="366"/>
    </row>
    <row r="29" spans="1:12" s="26" customFormat="1">
      <c r="A29" s="347">
        <f>A9+0.01</f>
        <v>2.0199999999999996</v>
      </c>
      <c r="B29" s="367" t="s">
        <v>163</v>
      </c>
      <c r="C29" s="349"/>
      <c r="D29" s="349"/>
      <c r="E29" s="933"/>
      <c r="F29" s="351"/>
    </row>
    <row r="30" spans="1:12" s="26" customFormat="1">
      <c r="A30" s="352"/>
      <c r="B30" s="368" t="s">
        <v>164</v>
      </c>
      <c r="C30" s="354"/>
      <c r="D30" s="354"/>
      <c r="E30" s="934"/>
      <c r="F30" s="356"/>
    </row>
    <row r="31" spans="1:12" s="26" customFormat="1">
      <c r="A31" s="352"/>
      <c r="B31" s="368" t="s">
        <v>165</v>
      </c>
      <c r="C31" s="354"/>
      <c r="D31" s="354"/>
      <c r="E31" s="934"/>
      <c r="F31" s="356"/>
    </row>
    <row r="32" spans="1:12" s="26" customFormat="1">
      <c r="A32" s="352"/>
      <c r="B32" s="368" t="s">
        <v>166</v>
      </c>
      <c r="C32" s="354"/>
      <c r="D32" s="354"/>
      <c r="E32" s="934"/>
      <c r="F32" s="356"/>
    </row>
    <row r="33" spans="1:7" s="26" customFormat="1">
      <c r="A33" s="352"/>
      <c r="B33" s="368" t="s">
        <v>167</v>
      </c>
      <c r="C33" s="354"/>
      <c r="D33" s="354"/>
      <c r="E33" s="934"/>
      <c r="F33" s="356"/>
    </row>
    <row r="34" spans="1:7" s="26" customFormat="1">
      <c r="A34" s="352"/>
      <c r="B34" s="368" t="s">
        <v>168</v>
      </c>
      <c r="C34" s="354"/>
      <c r="D34" s="354"/>
      <c r="E34" s="934"/>
      <c r="F34" s="356"/>
    </row>
    <row r="35" spans="1:7" s="26" customFormat="1">
      <c r="A35" s="352"/>
      <c r="B35" s="352"/>
      <c r="C35" s="354"/>
      <c r="D35" s="354"/>
      <c r="E35" s="934"/>
      <c r="F35" s="356"/>
    </row>
    <row r="36" spans="1:7" s="26" customFormat="1">
      <c r="A36" s="352"/>
      <c r="B36" s="352" t="s">
        <v>153</v>
      </c>
      <c r="C36" s="354"/>
      <c r="D36" s="354"/>
      <c r="E36" s="934"/>
      <c r="F36" s="356"/>
    </row>
    <row r="37" spans="1:7" s="26" customFormat="1">
      <c r="A37" s="352"/>
      <c r="B37" s="369" t="s">
        <v>169</v>
      </c>
      <c r="C37" s="354"/>
      <c r="D37" s="354"/>
      <c r="E37" s="934"/>
      <c r="F37" s="356"/>
    </row>
    <row r="38" spans="1:7" s="26" customFormat="1">
      <c r="A38" s="352"/>
      <c r="B38" s="369" t="s">
        <v>170</v>
      </c>
      <c r="C38" s="354"/>
      <c r="D38" s="354"/>
      <c r="E38" s="934"/>
      <c r="F38" s="356"/>
    </row>
    <row r="39" spans="1:7" s="26" customFormat="1">
      <c r="A39" s="352"/>
      <c r="B39" s="369" t="s">
        <v>171</v>
      </c>
      <c r="C39" s="354"/>
      <c r="D39" s="354"/>
      <c r="E39" s="934"/>
      <c r="F39" s="356"/>
    </row>
    <row r="40" spans="1:7" s="26" customFormat="1">
      <c r="A40" s="352"/>
      <c r="B40" s="369" t="s">
        <v>172</v>
      </c>
      <c r="C40" s="354"/>
      <c r="D40" s="354"/>
      <c r="E40" s="934"/>
      <c r="F40" s="356"/>
    </row>
    <row r="41" spans="1:7" s="26" customFormat="1">
      <c r="A41" s="352"/>
      <c r="B41" s="369" t="s">
        <v>173</v>
      </c>
      <c r="C41" s="354"/>
      <c r="D41" s="354"/>
      <c r="E41" s="934"/>
      <c r="F41" s="356"/>
    </row>
    <row r="42" spans="1:7" s="26" customFormat="1">
      <c r="A42" s="352"/>
      <c r="B42" s="369" t="s">
        <v>174</v>
      </c>
      <c r="C42" s="354"/>
      <c r="D42" s="354"/>
      <c r="E42" s="934"/>
      <c r="F42" s="356"/>
    </row>
    <row r="43" spans="1:7" s="26" customFormat="1">
      <c r="A43" s="352"/>
      <c r="B43" s="369" t="s">
        <v>175</v>
      </c>
      <c r="C43" s="354"/>
      <c r="D43" s="354"/>
      <c r="E43" s="934"/>
      <c r="F43" s="356"/>
    </row>
    <row r="44" spans="1:7" s="26" customFormat="1">
      <c r="A44" s="358"/>
      <c r="B44" s="358" t="s">
        <v>419</v>
      </c>
      <c r="C44" s="360"/>
      <c r="D44" s="360"/>
      <c r="E44" s="935"/>
      <c r="F44" s="361"/>
    </row>
    <row r="45" spans="1:7" s="28" customFormat="1" ht="15" customHeight="1">
      <c r="A45" s="362"/>
      <c r="B45" s="362"/>
      <c r="C45" s="363" t="s">
        <v>2</v>
      </c>
      <c r="D45" s="363">
        <v>2</v>
      </c>
      <c r="E45" s="330">
        <v>0</v>
      </c>
      <c r="F45" s="364">
        <f>E45*D45</f>
        <v>0</v>
      </c>
      <c r="G45" s="27"/>
    </row>
    <row r="46" spans="1:7" s="26" customFormat="1">
      <c r="A46" s="365"/>
      <c r="B46" s="370"/>
      <c r="C46" s="29"/>
      <c r="D46" s="29"/>
      <c r="E46" s="936"/>
      <c r="F46" s="366"/>
    </row>
    <row r="47" spans="1:7" s="26" customFormat="1">
      <c r="A47" s="347">
        <f>A29+0.01</f>
        <v>2.0299999999999994</v>
      </c>
      <c r="B47" s="367" t="s">
        <v>163</v>
      </c>
      <c r="C47" s="349"/>
      <c r="D47" s="349"/>
      <c r="E47" s="933"/>
      <c r="F47" s="351"/>
    </row>
    <row r="48" spans="1:7" s="26" customFormat="1">
      <c r="A48" s="352"/>
      <c r="B48" s="368" t="s">
        <v>164</v>
      </c>
      <c r="C48" s="354"/>
      <c r="D48" s="354"/>
      <c r="E48" s="934"/>
      <c r="F48" s="356"/>
    </row>
    <row r="49" spans="1:7" s="26" customFormat="1">
      <c r="A49" s="352"/>
      <c r="B49" s="368" t="s">
        <v>165</v>
      </c>
      <c r="C49" s="354"/>
      <c r="D49" s="354"/>
      <c r="E49" s="934"/>
      <c r="F49" s="356"/>
    </row>
    <row r="50" spans="1:7" s="26" customFormat="1">
      <c r="A50" s="352"/>
      <c r="B50" s="368" t="s">
        <v>166</v>
      </c>
      <c r="C50" s="354"/>
      <c r="D50" s="354"/>
      <c r="E50" s="934"/>
      <c r="F50" s="356"/>
    </row>
    <row r="51" spans="1:7" s="26" customFormat="1">
      <c r="A51" s="352"/>
      <c r="B51" s="368" t="s">
        <v>167</v>
      </c>
      <c r="C51" s="354"/>
      <c r="D51" s="354"/>
      <c r="E51" s="934"/>
      <c r="F51" s="356"/>
    </row>
    <row r="52" spans="1:7" s="26" customFormat="1">
      <c r="A52" s="352"/>
      <c r="B52" s="368" t="s">
        <v>168</v>
      </c>
      <c r="C52" s="354"/>
      <c r="D52" s="354"/>
      <c r="E52" s="934"/>
      <c r="F52" s="356"/>
    </row>
    <row r="53" spans="1:7" s="26" customFormat="1">
      <c r="A53" s="352"/>
      <c r="B53" s="352"/>
      <c r="C53" s="354"/>
      <c r="D53" s="354"/>
      <c r="E53" s="934"/>
      <c r="F53" s="356"/>
    </row>
    <row r="54" spans="1:7" s="26" customFormat="1">
      <c r="A54" s="352"/>
      <c r="B54" s="352" t="s">
        <v>153</v>
      </c>
      <c r="C54" s="354"/>
      <c r="D54" s="354"/>
      <c r="E54" s="934"/>
      <c r="F54" s="356"/>
    </row>
    <row r="55" spans="1:7" s="26" customFormat="1">
      <c r="A55" s="352"/>
      <c r="B55" s="369" t="s">
        <v>176</v>
      </c>
      <c r="C55" s="354"/>
      <c r="D55" s="354"/>
      <c r="E55" s="934"/>
      <c r="F55" s="356"/>
    </row>
    <row r="56" spans="1:7" s="26" customFormat="1">
      <c r="A56" s="352"/>
      <c r="B56" s="369" t="s">
        <v>170</v>
      </c>
      <c r="C56" s="354"/>
      <c r="D56" s="354"/>
      <c r="E56" s="934"/>
      <c r="F56" s="356"/>
    </row>
    <row r="57" spans="1:7" s="26" customFormat="1">
      <c r="A57" s="352"/>
      <c r="B57" s="369" t="s">
        <v>171</v>
      </c>
      <c r="C57" s="354"/>
      <c r="D57" s="354"/>
      <c r="E57" s="934"/>
      <c r="F57" s="356"/>
    </row>
    <row r="58" spans="1:7" s="26" customFormat="1">
      <c r="A58" s="352"/>
      <c r="B58" s="369" t="s">
        <v>172</v>
      </c>
      <c r="C58" s="354"/>
      <c r="D58" s="354"/>
      <c r="E58" s="934"/>
      <c r="F58" s="356"/>
    </row>
    <row r="59" spans="1:7" s="26" customFormat="1">
      <c r="A59" s="352"/>
      <c r="B59" s="369" t="s">
        <v>173</v>
      </c>
      <c r="C59" s="354"/>
      <c r="D59" s="354"/>
      <c r="E59" s="934"/>
      <c r="F59" s="356"/>
    </row>
    <row r="60" spans="1:7" s="26" customFormat="1">
      <c r="A60" s="352"/>
      <c r="B60" s="369" t="s">
        <v>174</v>
      </c>
      <c r="C60" s="354"/>
      <c r="D60" s="354"/>
      <c r="E60" s="934"/>
      <c r="F60" s="356"/>
    </row>
    <row r="61" spans="1:7" s="26" customFormat="1">
      <c r="A61" s="352"/>
      <c r="B61" s="369" t="s">
        <v>175</v>
      </c>
      <c r="C61" s="354"/>
      <c r="D61" s="354"/>
      <c r="E61" s="934"/>
      <c r="F61" s="356"/>
    </row>
    <row r="62" spans="1:7" s="26" customFormat="1">
      <c r="A62" s="358"/>
      <c r="B62" s="358" t="s">
        <v>420</v>
      </c>
      <c r="C62" s="360"/>
      <c r="D62" s="360"/>
      <c r="E62" s="935"/>
      <c r="F62" s="361"/>
    </row>
    <row r="63" spans="1:7" s="28" customFormat="1" ht="15" customHeight="1">
      <c r="A63" s="362"/>
      <c r="B63" s="362"/>
      <c r="C63" s="363" t="s">
        <v>2</v>
      </c>
      <c r="D63" s="363">
        <v>1</v>
      </c>
      <c r="E63" s="330">
        <v>0</v>
      </c>
      <c r="F63" s="364">
        <f>E63*D63</f>
        <v>0</v>
      </c>
      <c r="G63" s="27"/>
    </row>
    <row r="64" spans="1:7" s="26" customFormat="1">
      <c r="A64" s="365"/>
      <c r="B64" s="370"/>
      <c r="C64" s="29"/>
      <c r="D64" s="29"/>
      <c r="E64" s="936"/>
      <c r="F64" s="366"/>
    </row>
    <row r="65" spans="1:7" s="26" customFormat="1" ht="69">
      <c r="A65" s="371">
        <f>A47+0.01</f>
        <v>2.0399999999999991</v>
      </c>
      <c r="B65" s="372" t="s">
        <v>177</v>
      </c>
      <c r="C65" s="373"/>
      <c r="D65" s="373"/>
      <c r="E65" s="937"/>
      <c r="F65" s="373"/>
    </row>
    <row r="66" spans="1:7" s="26" customFormat="1">
      <c r="A66" s="374"/>
      <c r="B66" s="375" t="s">
        <v>178</v>
      </c>
      <c r="C66" s="376"/>
      <c r="D66" s="376"/>
      <c r="E66" s="938"/>
      <c r="F66" s="376"/>
    </row>
    <row r="67" spans="1:7" s="26" customFormat="1">
      <c r="A67" s="374"/>
      <c r="B67" s="375" t="s">
        <v>179</v>
      </c>
      <c r="C67" s="376"/>
      <c r="D67" s="376"/>
      <c r="E67" s="938"/>
      <c r="F67" s="376"/>
    </row>
    <row r="68" spans="1:7" s="26" customFormat="1">
      <c r="A68" s="374"/>
      <c r="B68" s="375" t="s">
        <v>180</v>
      </c>
      <c r="C68" s="376"/>
      <c r="D68" s="376"/>
      <c r="E68" s="938"/>
      <c r="F68" s="376"/>
    </row>
    <row r="69" spans="1:7" s="26" customFormat="1">
      <c r="A69" s="374"/>
      <c r="B69" s="375" t="s">
        <v>181</v>
      </c>
      <c r="C69" s="376"/>
      <c r="D69" s="376"/>
      <c r="E69" s="938"/>
      <c r="F69" s="376"/>
    </row>
    <row r="70" spans="1:7" s="26" customFormat="1">
      <c r="A70" s="374"/>
      <c r="B70" s="375" t="s">
        <v>182</v>
      </c>
      <c r="C70" s="376"/>
      <c r="D70" s="376"/>
      <c r="E70" s="938"/>
      <c r="F70" s="376"/>
    </row>
    <row r="71" spans="1:7" s="26" customFormat="1">
      <c r="A71" s="374"/>
      <c r="B71" s="375" t="s">
        <v>183</v>
      </c>
      <c r="C71" s="376"/>
      <c r="D71" s="376"/>
      <c r="E71" s="938"/>
      <c r="F71" s="376"/>
    </row>
    <row r="72" spans="1:7" s="26" customFormat="1">
      <c r="A72" s="374"/>
      <c r="B72" s="375" t="s">
        <v>184</v>
      </c>
      <c r="C72" s="376"/>
      <c r="D72" s="376"/>
      <c r="E72" s="938"/>
      <c r="F72" s="376"/>
    </row>
    <row r="73" spans="1:7" s="26" customFormat="1">
      <c r="A73" s="374"/>
      <c r="B73" s="375" t="s">
        <v>185</v>
      </c>
      <c r="C73" s="376"/>
      <c r="D73" s="376"/>
      <c r="E73" s="938"/>
      <c r="F73" s="376"/>
    </row>
    <row r="74" spans="1:7" s="26" customFormat="1">
      <c r="A74" s="374"/>
      <c r="B74" s="375" t="s">
        <v>186</v>
      </c>
      <c r="C74" s="376"/>
      <c r="D74" s="376"/>
      <c r="E74" s="938"/>
      <c r="F74" s="376"/>
    </row>
    <row r="75" spans="1:7" s="26" customFormat="1">
      <c r="A75" s="374"/>
      <c r="B75" s="375" t="s">
        <v>187</v>
      </c>
      <c r="C75" s="376"/>
      <c r="D75" s="376"/>
      <c r="E75" s="938"/>
      <c r="F75" s="376"/>
    </row>
    <row r="76" spans="1:7" s="26" customFormat="1">
      <c r="A76" s="374"/>
      <c r="B76" s="375" t="s">
        <v>188</v>
      </c>
      <c r="C76" s="376"/>
      <c r="D76" s="376"/>
      <c r="E76" s="938"/>
      <c r="F76" s="376"/>
    </row>
    <row r="77" spans="1:7" s="26" customFormat="1">
      <c r="A77" s="374"/>
      <c r="B77" s="375" t="s">
        <v>189</v>
      </c>
      <c r="C77" s="376"/>
      <c r="D77" s="376"/>
      <c r="E77" s="938"/>
      <c r="F77" s="376"/>
    </row>
    <row r="78" spans="1:7" s="26" customFormat="1">
      <c r="A78" s="374"/>
      <c r="B78" s="375" t="s">
        <v>190</v>
      </c>
      <c r="C78" s="354"/>
      <c r="D78" s="354"/>
      <c r="E78" s="934"/>
      <c r="F78" s="377"/>
    </row>
    <row r="79" spans="1:7" s="26" customFormat="1">
      <c r="A79" s="358"/>
      <c r="B79" s="378" t="s">
        <v>421</v>
      </c>
      <c r="C79" s="379"/>
      <c r="D79" s="379"/>
      <c r="E79" s="939"/>
      <c r="F79" s="379"/>
    </row>
    <row r="80" spans="1:7" s="28" customFormat="1" ht="15" customHeight="1">
      <c r="A80" s="362"/>
      <c r="B80" s="362"/>
      <c r="C80" s="363" t="s">
        <v>2</v>
      </c>
      <c r="D80" s="363">
        <v>3</v>
      </c>
      <c r="E80" s="330">
        <v>0</v>
      </c>
      <c r="F80" s="364">
        <f>E80*D80</f>
        <v>0</v>
      </c>
      <c r="G80" s="27"/>
    </row>
    <row r="81" spans="1:6" s="26" customFormat="1">
      <c r="A81" s="365"/>
      <c r="B81" s="370"/>
      <c r="C81" s="29"/>
      <c r="D81" s="29"/>
      <c r="E81" s="936"/>
      <c r="F81" s="366"/>
    </row>
    <row r="82" spans="1:6" s="26" customFormat="1">
      <c r="A82" s="380">
        <f>A65+0.01</f>
        <v>2.0499999999999989</v>
      </c>
      <c r="B82" s="381" t="s">
        <v>422</v>
      </c>
      <c r="C82" s="382"/>
      <c r="D82" s="382"/>
      <c r="E82" s="401"/>
      <c r="F82" s="381"/>
    </row>
    <row r="83" spans="1:6" s="26" customFormat="1">
      <c r="A83" s="380"/>
      <c r="B83" s="381" t="s">
        <v>191</v>
      </c>
      <c r="C83" s="382" t="s">
        <v>26</v>
      </c>
      <c r="D83" s="382">
        <v>2</v>
      </c>
      <c r="E83" s="330">
        <v>0</v>
      </c>
      <c r="F83" s="390">
        <f>D83*(E83)</f>
        <v>0</v>
      </c>
    </row>
    <row r="84" spans="1:6" s="26" customFormat="1">
      <c r="A84" s="365"/>
      <c r="B84" s="383"/>
      <c r="C84" s="29"/>
      <c r="D84" s="29"/>
      <c r="E84" s="936"/>
      <c r="F84" s="366"/>
    </row>
    <row r="85" spans="1:6" s="26" customFormat="1">
      <c r="A85" s="384">
        <f>A82+0.01</f>
        <v>2.0599999999999987</v>
      </c>
      <c r="B85" s="381" t="s">
        <v>192</v>
      </c>
      <c r="C85" s="382"/>
      <c r="D85" s="382"/>
      <c r="E85" s="436"/>
      <c r="F85" s="390"/>
    </row>
    <row r="86" spans="1:6" s="26" customFormat="1">
      <c r="A86" s="384"/>
      <c r="B86" s="385" t="s">
        <v>193</v>
      </c>
      <c r="C86" s="382" t="s">
        <v>3</v>
      </c>
      <c r="D86" s="382">
        <v>50</v>
      </c>
      <c r="E86" s="742">
        <v>0</v>
      </c>
      <c r="F86" s="390">
        <f>D86*E86</f>
        <v>0</v>
      </c>
    </row>
    <row r="87" spans="1:6" s="26" customFormat="1">
      <c r="A87" s="384"/>
      <c r="B87" s="385" t="s">
        <v>194</v>
      </c>
      <c r="C87" s="382" t="s">
        <v>3</v>
      </c>
      <c r="D87" s="382">
        <v>25</v>
      </c>
      <c r="E87" s="742">
        <v>0</v>
      </c>
      <c r="F87" s="390">
        <f>D87*E87</f>
        <v>0</v>
      </c>
    </row>
    <row r="88" spans="1:6" s="26" customFormat="1">
      <c r="A88" s="365"/>
      <c r="B88" s="386"/>
      <c r="E88" s="936"/>
    </row>
    <row r="89" spans="1:6" s="26" customFormat="1" ht="41.4">
      <c r="A89" s="380">
        <f>A85+0.01</f>
        <v>2.0699999999999985</v>
      </c>
      <c r="B89" s="387" t="s">
        <v>423</v>
      </c>
      <c r="C89" s="382"/>
      <c r="D89" s="382"/>
      <c r="E89" s="401"/>
      <c r="F89" s="381"/>
    </row>
    <row r="90" spans="1:6" s="26" customFormat="1">
      <c r="A90" s="380"/>
      <c r="B90" s="388" t="s">
        <v>195</v>
      </c>
      <c r="C90" s="382" t="s">
        <v>3</v>
      </c>
      <c r="D90" s="382">
        <v>30</v>
      </c>
      <c r="E90" s="330">
        <v>0</v>
      </c>
      <c r="F90" s="390">
        <f t="shared" ref="F90:F93" si="0">D90*E90</f>
        <v>0</v>
      </c>
    </row>
    <row r="91" spans="1:6" s="26" customFormat="1">
      <c r="A91" s="380"/>
      <c r="B91" s="388" t="s">
        <v>196</v>
      </c>
      <c r="C91" s="382" t="s">
        <v>3</v>
      </c>
      <c r="D91" s="382">
        <v>15</v>
      </c>
      <c r="E91" s="330">
        <v>0</v>
      </c>
      <c r="F91" s="390">
        <f t="shared" si="0"/>
        <v>0</v>
      </c>
    </row>
    <row r="92" spans="1:6" s="26" customFormat="1">
      <c r="A92" s="384"/>
      <c r="B92" s="388" t="s">
        <v>197</v>
      </c>
      <c r="C92" s="382" t="s">
        <v>3</v>
      </c>
      <c r="D92" s="382">
        <v>30</v>
      </c>
      <c r="E92" s="330">
        <v>0</v>
      </c>
      <c r="F92" s="390">
        <f t="shared" si="0"/>
        <v>0</v>
      </c>
    </row>
    <row r="93" spans="1:6" s="26" customFormat="1">
      <c r="A93" s="384"/>
      <c r="B93" s="388" t="s">
        <v>198</v>
      </c>
      <c r="C93" s="382" t="s">
        <v>3</v>
      </c>
      <c r="D93" s="382">
        <v>15</v>
      </c>
      <c r="E93" s="330">
        <v>0</v>
      </c>
      <c r="F93" s="390">
        <f t="shared" si="0"/>
        <v>0</v>
      </c>
    </row>
    <row r="94" spans="1:6" s="26" customFormat="1">
      <c r="A94" s="365"/>
      <c r="B94" s="389"/>
      <c r="C94" s="29"/>
      <c r="D94" s="29"/>
      <c r="E94" s="936"/>
      <c r="F94" s="366"/>
    </row>
    <row r="95" spans="1:6" s="26" customFormat="1">
      <c r="A95" s="347">
        <f>A89+0.01</f>
        <v>2.0799999999999983</v>
      </c>
      <c r="B95" s="347" t="s">
        <v>199</v>
      </c>
      <c r="C95" s="349"/>
      <c r="D95" s="349"/>
      <c r="E95" s="933"/>
      <c r="F95" s="391"/>
    </row>
    <row r="96" spans="1:6" s="26" customFormat="1">
      <c r="A96" s="352"/>
      <c r="B96" s="368" t="s">
        <v>200</v>
      </c>
      <c r="C96" s="354"/>
      <c r="D96" s="354"/>
      <c r="E96" s="934"/>
      <c r="F96" s="357"/>
    </row>
    <row r="97" spans="1:6" s="26" customFormat="1">
      <c r="A97" s="352"/>
      <c r="B97" s="368" t="s">
        <v>201</v>
      </c>
      <c r="C97" s="354"/>
      <c r="D97" s="354"/>
      <c r="E97" s="934"/>
      <c r="F97" s="357"/>
    </row>
    <row r="98" spans="1:6" s="26" customFormat="1">
      <c r="A98" s="352"/>
      <c r="B98" s="368" t="s">
        <v>202</v>
      </c>
      <c r="C98" s="354"/>
      <c r="D98" s="354"/>
      <c r="E98" s="934"/>
      <c r="F98" s="357"/>
    </row>
    <row r="99" spans="1:6" s="26" customFormat="1">
      <c r="A99" s="358"/>
      <c r="B99" s="392" t="s">
        <v>203</v>
      </c>
      <c r="C99" s="360" t="s">
        <v>100</v>
      </c>
      <c r="D99" s="360">
        <v>1</v>
      </c>
      <c r="E99" s="940">
        <v>0</v>
      </c>
      <c r="F99" s="361">
        <f>D99*E99</f>
        <v>0</v>
      </c>
    </row>
    <row r="100" spans="1:6" s="26" customFormat="1">
      <c r="A100" s="365"/>
      <c r="C100" s="29"/>
      <c r="D100" s="29"/>
      <c r="E100" s="936"/>
    </row>
    <row r="101" spans="1:6" s="26" customFormat="1">
      <c r="A101" s="347">
        <f>A95+0.01</f>
        <v>2.0899999999999981</v>
      </c>
      <c r="B101" s="347" t="s">
        <v>424</v>
      </c>
      <c r="C101" s="349"/>
      <c r="D101" s="349"/>
      <c r="E101" s="933"/>
      <c r="F101" s="350"/>
    </row>
    <row r="102" spans="1:6" s="26" customFormat="1">
      <c r="A102" s="352"/>
      <c r="B102" s="368" t="s">
        <v>204</v>
      </c>
      <c r="C102" s="354"/>
      <c r="D102" s="354"/>
      <c r="E102" s="934"/>
      <c r="F102" s="355"/>
    </row>
    <row r="103" spans="1:6" s="26" customFormat="1">
      <c r="A103" s="352"/>
      <c r="B103" s="368" t="s">
        <v>205</v>
      </c>
      <c r="C103" s="354"/>
      <c r="D103" s="354"/>
      <c r="E103" s="934"/>
      <c r="F103" s="355"/>
    </row>
    <row r="104" spans="1:6" s="26" customFormat="1">
      <c r="A104" s="352"/>
      <c r="B104" s="375" t="s">
        <v>206</v>
      </c>
      <c r="C104" s="354"/>
      <c r="D104" s="354"/>
      <c r="E104" s="934"/>
      <c r="F104" s="355"/>
    </row>
    <row r="105" spans="1:6" s="26" customFormat="1">
      <c r="A105" s="358"/>
      <c r="B105" s="393" t="s">
        <v>207</v>
      </c>
      <c r="C105" s="360" t="s">
        <v>100</v>
      </c>
      <c r="D105" s="360">
        <v>3</v>
      </c>
      <c r="E105" s="940">
        <v>0</v>
      </c>
      <c r="F105" s="361">
        <f>D105*E105</f>
        <v>0</v>
      </c>
    </row>
    <row r="106" spans="1:6" s="26" customFormat="1">
      <c r="A106" s="365"/>
      <c r="C106" s="29"/>
      <c r="D106" s="29"/>
      <c r="E106" s="936"/>
      <c r="F106" s="366"/>
    </row>
    <row r="107" spans="1:6" s="26" customFormat="1">
      <c r="A107" s="394">
        <f>A101+0.01</f>
        <v>2.0999999999999979</v>
      </c>
      <c r="B107" s="391" t="s">
        <v>208</v>
      </c>
      <c r="C107" s="349"/>
      <c r="D107" s="349"/>
      <c r="E107" s="933"/>
      <c r="F107" s="391"/>
    </row>
    <row r="108" spans="1:6" s="26" customFormat="1">
      <c r="A108" s="395"/>
      <c r="B108" s="375" t="s">
        <v>209</v>
      </c>
      <c r="C108" s="354"/>
      <c r="D108" s="354"/>
      <c r="E108" s="934"/>
      <c r="F108" s="357"/>
    </row>
    <row r="109" spans="1:6" s="26" customFormat="1">
      <c r="A109" s="396"/>
      <c r="B109" s="393" t="s">
        <v>210</v>
      </c>
      <c r="C109" s="360" t="s">
        <v>211</v>
      </c>
      <c r="D109" s="360">
        <v>4</v>
      </c>
      <c r="E109" s="940">
        <v>0</v>
      </c>
      <c r="F109" s="361">
        <f>D109*(E109)</f>
        <v>0</v>
      </c>
    </row>
    <row r="110" spans="1:6" s="26" customFormat="1">
      <c r="A110" s="365"/>
      <c r="C110" s="29"/>
      <c r="D110" s="29"/>
      <c r="E110" s="936"/>
      <c r="F110" s="366"/>
    </row>
    <row r="111" spans="1:6" s="26" customFormat="1">
      <c r="A111" s="347">
        <f>A107+0.01</f>
        <v>2.1099999999999977</v>
      </c>
      <c r="B111" s="391" t="s">
        <v>212</v>
      </c>
      <c r="C111" s="349"/>
      <c r="D111" s="349"/>
      <c r="E111" s="933"/>
      <c r="F111" s="351"/>
    </row>
    <row r="112" spans="1:6" s="26" customFormat="1">
      <c r="A112" s="352"/>
      <c r="B112" s="375" t="s">
        <v>213</v>
      </c>
      <c r="C112" s="354"/>
      <c r="D112" s="354"/>
      <c r="E112" s="934"/>
      <c r="F112" s="356"/>
    </row>
    <row r="113" spans="1:13" s="26" customFormat="1">
      <c r="A113" s="352"/>
      <c r="B113" s="375" t="s">
        <v>214</v>
      </c>
      <c r="C113" s="354"/>
      <c r="D113" s="354"/>
      <c r="E113" s="934"/>
      <c r="F113" s="356"/>
    </row>
    <row r="114" spans="1:13" s="26" customFormat="1">
      <c r="A114" s="358"/>
      <c r="B114" s="393" t="s">
        <v>215</v>
      </c>
      <c r="C114" s="360" t="s">
        <v>100</v>
      </c>
      <c r="D114" s="360">
        <v>1</v>
      </c>
      <c r="E114" s="940">
        <v>0</v>
      </c>
      <c r="F114" s="361">
        <f>D114*E114</f>
        <v>0</v>
      </c>
    </row>
    <row r="115" spans="1:13" s="26" customFormat="1">
      <c r="A115" s="365"/>
      <c r="B115" s="397"/>
      <c r="C115" s="29"/>
      <c r="D115" s="29"/>
      <c r="E115" s="936"/>
      <c r="F115" s="366"/>
    </row>
    <row r="116" spans="1:13" s="28" customFormat="1" ht="27.6">
      <c r="A116" s="398">
        <f>A111+0.01</f>
        <v>2.1199999999999974</v>
      </c>
      <c r="B116" s="399" t="s">
        <v>216</v>
      </c>
      <c r="C116" s="400"/>
      <c r="D116" s="400"/>
      <c r="E116" s="401"/>
      <c r="F116" s="402"/>
    </row>
    <row r="117" spans="1:13" s="28" customFormat="1">
      <c r="A117" s="398"/>
      <c r="B117" s="403"/>
      <c r="C117" s="400" t="s">
        <v>2</v>
      </c>
      <c r="D117" s="400">
        <v>3</v>
      </c>
      <c r="E117" s="330">
        <v>0</v>
      </c>
      <c r="F117" s="402">
        <f>E117*D117</f>
        <v>0</v>
      </c>
    </row>
    <row r="118" spans="1:13" s="24" customFormat="1" ht="15" customHeight="1">
      <c r="A118" s="404"/>
      <c r="B118" s="405"/>
      <c r="C118" s="404"/>
      <c r="D118" s="404"/>
      <c r="E118" s="941"/>
      <c r="F118" s="406"/>
    </row>
    <row r="119" spans="1:13" s="28" customFormat="1" ht="15" customHeight="1">
      <c r="A119" s="407"/>
      <c r="B119" s="30"/>
      <c r="C119" s="408"/>
      <c r="D119" s="408"/>
      <c r="E119" s="409"/>
      <c r="F119" s="31"/>
    </row>
    <row r="120" spans="1:13" s="28" customFormat="1" ht="41.4">
      <c r="A120" s="398">
        <f>A116+0.01</f>
        <v>2.1299999999999972</v>
      </c>
      <c r="B120" s="399" t="s">
        <v>217</v>
      </c>
      <c r="C120" s="400"/>
      <c r="D120" s="400"/>
      <c r="E120" s="410"/>
      <c r="F120" s="411"/>
    </row>
    <row r="121" spans="1:13" s="28" customFormat="1" ht="15" customHeight="1">
      <c r="A121" s="412"/>
      <c r="B121" s="413" t="s">
        <v>103</v>
      </c>
      <c r="C121" s="414" t="s">
        <v>102</v>
      </c>
      <c r="D121" s="414">
        <v>18</v>
      </c>
      <c r="E121" s="331">
        <v>0</v>
      </c>
      <c r="F121" s="425">
        <f>E121*D121</f>
        <v>0</v>
      </c>
    </row>
    <row r="122" spans="1:13" s="28" customFormat="1" ht="15" customHeight="1">
      <c r="A122" s="415"/>
      <c r="B122" s="416"/>
      <c r="C122" s="417"/>
      <c r="D122" s="417"/>
      <c r="E122" s="424"/>
      <c r="F122" s="426"/>
    </row>
    <row r="123" spans="1:13" s="35" customFormat="1">
      <c r="A123" s="418"/>
      <c r="B123" s="28"/>
      <c r="C123" s="32"/>
      <c r="D123" s="32"/>
      <c r="E123" s="37"/>
      <c r="F123" s="33"/>
      <c r="G123" s="34"/>
      <c r="M123" s="28"/>
    </row>
    <row r="124" spans="1:13" s="28" customFormat="1" ht="15" customHeight="1">
      <c r="A124" s="418"/>
      <c r="B124" s="419" t="s">
        <v>218</v>
      </c>
      <c r="C124" s="32"/>
      <c r="D124" s="32"/>
      <c r="E124" s="36"/>
      <c r="F124" s="37"/>
      <c r="G124" s="33"/>
    </row>
    <row r="125" spans="1:13" s="28" customFormat="1" ht="15" customHeight="1">
      <c r="A125" s="407"/>
      <c r="B125" s="30"/>
      <c r="C125" s="32"/>
      <c r="D125" s="32"/>
      <c r="E125" s="409"/>
      <c r="F125" s="31"/>
      <c r="G125" s="37"/>
    </row>
    <row r="126" spans="1:13" s="28" customFormat="1" ht="34.5" customHeight="1">
      <c r="A126" s="398">
        <f>A120+0.01</f>
        <v>2.139999999999997</v>
      </c>
      <c r="B126" s="420" t="s">
        <v>219</v>
      </c>
      <c r="C126" s="421"/>
      <c r="D126" s="421"/>
      <c r="E126" s="423"/>
      <c r="F126" s="427"/>
    </row>
    <row r="127" spans="1:13" s="28" customFormat="1">
      <c r="A127" s="398"/>
      <c r="B127" s="422"/>
      <c r="C127" s="421" t="s">
        <v>2</v>
      </c>
      <c r="D127" s="421">
        <v>1</v>
      </c>
      <c r="E127" s="332">
        <v>0</v>
      </c>
      <c r="F127" s="38">
        <f>E127*D127</f>
        <v>0</v>
      </c>
    </row>
    <row r="128" spans="1:13" s="28" customFormat="1">
      <c r="A128" s="407"/>
      <c r="C128" s="32"/>
      <c r="D128" s="32"/>
      <c r="E128" s="428"/>
      <c r="F128" s="429"/>
    </row>
    <row r="129" spans="1:9" s="28" customFormat="1">
      <c r="A129" s="407"/>
      <c r="C129" s="32"/>
      <c r="D129" s="32"/>
      <c r="E129" s="428"/>
      <c r="F129" s="429"/>
    </row>
    <row r="130" spans="1:9" s="28" customFormat="1" ht="35.25" customHeight="1">
      <c r="A130" s="398">
        <f>A126+0.01</f>
        <v>2.1499999999999968</v>
      </c>
      <c r="B130" s="420" t="s">
        <v>220</v>
      </c>
      <c r="C130" s="421"/>
      <c r="D130" s="421"/>
      <c r="E130" s="423"/>
      <c r="F130" s="427"/>
      <c r="H130" s="28" t="s">
        <v>94</v>
      </c>
    </row>
    <row r="131" spans="1:9" s="28" customFormat="1">
      <c r="A131" s="398"/>
      <c r="B131" s="422"/>
      <c r="C131" s="421" t="s">
        <v>2</v>
      </c>
      <c r="D131" s="421">
        <v>1</v>
      </c>
      <c r="E131" s="332">
        <v>0</v>
      </c>
      <c r="F131" s="38">
        <f>E131*D131</f>
        <v>0</v>
      </c>
    </row>
    <row r="132" spans="1:9" s="28" customFormat="1">
      <c r="A132" s="407"/>
      <c r="C132" s="32"/>
      <c r="D132" s="32"/>
      <c r="E132" s="428"/>
      <c r="F132" s="429"/>
    </row>
    <row r="133" spans="1:9" s="28" customFormat="1">
      <c r="A133" s="407"/>
      <c r="C133" s="32"/>
      <c r="D133" s="32"/>
      <c r="E133" s="428"/>
      <c r="F133" s="429"/>
    </row>
    <row r="134" spans="1:9" s="28" customFormat="1" ht="35.25" customHeight="1">
      <c r="A134" s="398">
        <f>A130+0.01</f>
        <v>2.1599999999999966</v>
      </c>
      <c r="B134" s="420" t="s">
        <v>229</v>
      </c>
      <c r="C134" s="421"/>
      <c r="D134" s="421"/>
      <c r="E134" s="423"/>
      <c r="F134" s="427"/>
      <c r="H134" s="28" t="s">
        <v>94</v>
      </c>
    </row>
    <row r="135" spans="1:9" s="28" customFormat="1">
      <c r="A135" s="398"/>
      <c r="B135" s="422"/>
      <c r="C135" s="421" t="s">
        <v>102</v>
      </c>
      <c r="D135" s="421">
        <v>10</v>
      </c>
      <c r="E135" s="332">
        <v>0</v>
      </c>
      <c r="F135" s="38">
        <f>E135*D135</f>
        <v>0</v>
      </c>
    </row>
    <row r="136" spans="1:9" s="28" customFormat="1">
      <c r="A136" s="407"/>
      <c r="C136" s="32"/>
      <c r="D136" s="32"/>
      <c r="E136" s="428"/>
      <c r="F136" s="429"/>
    </row>
    <row r="137" spans="1:9" s="28" customFormat="1">
      <c r="A137" s="407"/>
      <c r="C137" s="32"/>
      <c r="D137" s="32"/>
      <c r="E137" s="428"/>
      <c r="F137" s="429"/>
    </row>
    <row r="138" spans="1:9" s="28" customFormat="1" ht="27.6">
      <c r="A138" s="398">
        <f>A134+0.01</f>
        <v>2.1699999999999964</v>
      </c>
      <c r="B138" s="420" t="s">
        <v>221</v>
      </c>
      <c r="C138" s="421"/>
      <c r="D138" s="421"/>
      <c r="E138" s="423"/>
      <c r="F138" s="427"/>
    </row>
    <row r="139" spans="1:9" s="28" customFormat="1">
      <c r="A139" s="398"/>
      <c r="B139" s="422"/>
      <c r="C139" s="421" t="s">
        <v>2</v>
      </c>
      <c r="D139" s="421">
        <v>1</v>
      </c>
      <c r="E139" s="332">
        <v>0</v>
      </c>
      <c r="F139" s="38">
        <f>E139*D139</f>
        <v>0</v>
      </c>
    </row>
    <row r="140" spans="1:9" s="28" customFormat="1">
      <c r="A140" s="407"/>
      <c r="C140" s="32"/>
      <c r="D140" s="32"/>
      <c r="E140" s="428"/>
      <c r="F140" s="429"/>
    </row>
    <row r="141" spans="1:9" s="28" customFormat="1">
      <c r="A141" s="398">
        <f>A138+0.01</f>
        <v>2.1799999999999962</v>
      </c>
      <c r="B141" s="399" t="s">
        <v>9</v>
      </c>
      <c r="C141" s="399"/>
      <c r="D141" s="421"/>
      <c r="E141" s="435"/>
      <c r="F141" s="38"/>
      <c r="G141" s="29"/>
      <c r="H141" s="39"/>
      <c r="I141" s="39"/>
    </row>
    <row r="142" spans="1:9" s="28" customFormat="1">
      <c r="A142" s="398"/>
      <c r="B142" s="399" t="s">
        <v>92</v>
      </c>
      <c r="C142" s="399"/>
      <c r="D142" s="421"/>
      <c r="E142" s="436"/>
      <c r="F142" s="38">
        <f>SUM(F9:F140)*0.01</f>
        <v>0</v>
      </c>
      <c r="G142" s="29"/>
      <c r="H142" s="39"/>
      <c r="I142" s="39"/>
    </row>
    <row r="143" spans="1:9" s="28" customFormat="1">
      <c r="A143" s="407"/>
      <c r="B143" s="30"/>
      <c r="C143" s="30"/>
      <c r="D143" s="32"/>
      <c r="E143" s="437"/>
      <c r="F143" s="37"/>
      <c r="G143" s="29"/>
      <c r="H143" s="39"/>
      <c r="I143" s="39"/>
    </row>
    <row r="144" spans="1:9">
      <c r="A144" s="430">
        <f>A141+0.01</f>
        <v>2.1899999999999959</v>
      </c>
      <c r="B144" s="431" t="s">
        <v>222</v>
      </c>
      <c r="C144" s="432"/>
      <c r="D144" s="433"/>
      <c r="E144" s="434"/>
      <c r="F144" s="434"/>
      <c r="G144" s="40"/>
      <c r="H144" s="40"/>
    </row>
    <row r="145" spans="1:8">
      <c r="A145" s="430"/>
      <c r="B145" s="431"/>
      <c r="C145" s="432"/>
      <c r="D145" s="433"/>
      <c r="E145" s="434"/>
      <c r="F145" s="434">
        <f>SUM(F9:F143)*0.02</f>
        <v>0</v>
      </c>
      <c r="G145" s="40"/>
      <c r="H145" s="40"/>
    </row>
    <row r="146" spans="1:8">
      <c r="A146" s="438"/>
      <c r="B146" s="439"/>
      <c r="C146" s="440"/>
      <c r="D146" s="441"/>
      <c r="E146" s="442"/>
      <c r="F146" s="443"/>
      <c r="G146" s="41"/>
      <c r="H146" s="42"/>
    </row>
    <row r="147" spans="1:8">
      <c r="A147" s="444"/>
      <c r="B147" s="439"/>
      <c r="C147" s="440"/>
      <c r="D147" s="440"/>
      <c r="E147" s="442"/>
      <c r="F147" s="443"/>
      <c r="G147" s="41"/>
      <c r="H147" s="42"/>
    </row>
    <row r="148" spans="1:8">
      <c r="A148" s="20"/>
      <c r="B148" s="445"/>
      <c r="E148" s="43"/>
      <c r="F148" s="44"/>
      <c r="G148" s="21"/>
      <c r="H148" s="22"/>
    </row>
    <row r="149" spans="1:8" ht="14.4" thickBot="1">
      <c r="A149" s="20"/>
      <c r="B149" s="446" t="s">
        <v>39</v>
      </c>
      <c r="C149" s="447"/>
      <c r="D149" s="447"/>
      <c r="E149" s="315"/>
      <c r="F149" s="448">
        <f>SUM(F5:F147)</f>
        <v>0</v>
      </c>
      <c r="G149" s="45"/>
      <c r="H149" s="46"/>
    </row>
    <row r="150" spans="1:8" ht="14.4" thickTop="1">
      <c r="A150" s="20"/>
      <c r="B150" s="449"/>
      <c r="C150" s="450"/>
      <c r="D150" s="450"/>
      <c r="E150" s="451"/>
      <c r="F150" s="452"/>
      <c r="G150" s="47"/>
      <c r="H150" s="48"/>
    </row>
    <row r="151" spans="1:8">
      <c r="A151" s="20"/>
      <c r="E151" s="43"/>
      <c r="F151" s="44"/>
    </row>
    <row r="152" spans="1:8">
      <c r="E152" s="43"/>
      <c r="F152" s="44"/>
    </row>
    <row r="153" spans="1:8">
      <c r="E153" s="43"/>
      <c r="F153" s="44"/>
    </row>
    <row r="154" spans="1:8">
      <c r="E154" s="43"/>
      <c r="F154" s="44"/>
    </row>
    <row r="155" spans="1:8">
      <c r="E155" s="43"/>
      <c r="F155" s="44"/>
    </row>
    <row r="156" spans="1:8">
      <c r="E156" s="43"/>
      <c r="F156" s="44"/>
    </row>
    <row r="157" spans="1:8">
      <c r="E157" s="43"/>
      <c r="F157" s="44"/>
    </row>
    <row r="158" spans="1:8">
      <c r="E158" s="43"/>
      <c r="F158" s="44"/>
    </row>
    <row r="159" spans="1:8">
      <c r="E159" s="43"/>
      <c r="F159" s="44"/>
    </row>
    <row r="160" spans="1:8">
      <c r="E160" s="43"/>
      <c r="F160" s="44"/>
    </row>
    <row r="161" spans="5:6">
      <c r="E161" s="43"/>
      <c r="F161" s="44"/>
    </row>
    <row r="162" spans="5:6">
      <c r="E162" s="43"/>
      <c r="F162" s="44"/>
    </row>
    <row r="163" spans="5:6">
      <c r="E163" s="43"/>
      <c r="F163" s="44"/>
    </row>
    <row r="164" spans="5:6">
      <c r="E164" s="43"/>
      <c r="F164" s="44"/>
    </row>
    <row r="165" spans="5:6">
      <c r="E165" s="43"/>
      <c r="F165" s="44"/>
    </row>
    <row r="166" spans="5:6">
      <c r="E166" s="43"/>
      <c r="F166" s="44"/>
    </row>
    <row r="167" spans="5:6">
      <c r="E167" s="43"/>
      <c r="F167" s="44"/>
    </row>
    <row r="168" spans="5:6">
      <c r="E168" s="43"/>
      <c r="F168" s="44"/>
    </row>
    <row r="169" spans="5:6">
      <c r="E169" s="43"/>
      <c r="F169" s="44"/>
    </row>
    <row r="170" spans="5:6">
      <c r="E170" s="43"/>
      <c r="F170" s="44"/>
    </row>
    <row r="171" spans="5:6">
      <c r="E171" s="43"/>
      <c r="F171" s="44"/>
    </row>
    <row r="172" spans="5:6">
      <c r="E172" s="43"/>
      <c r="F172" s="44"/>
    </row>
    <row r="173" spans="5:6">
      <c r="E173" s="43"/>
      <c r="F173" s="44"/>
    </row>
    <row r="174" spans="5:6">
      <c r="E174" s="43"/>
      <c r="F174" s="44"/>
    </row>
    <row r="175" spans="5:6">
      <c r="E175" s="43"/>
      <c r="F175" s="44"/>
    </row>
    <row r="176" spans="5:6">
      <c r="E176" s="43"/>
      <c r="F176" s="44"/>
    </row>
    <row r="177" spans="5:6">
      <c r="E177" s="43"/>
      <c r="F177" s="44"/>
    </row>
    <row r="178" spans="5:6">
      <c r="E178" s="43"/>
      <c r="F178" s="44"/>
    </row>
    <row r="179" spans="5:6">
      <c r="E179" s="43"/>
      <c r="F179" s="44"/>
    </row>
    <row r="180" spans="5:6">
      <c r="E180" s="43"/>
      <c r="F180" s="44"/>
    </row>
    <row r="181" spans="5:6">
      <c r="E181" s="43"/>
      <c r="F181" s="44"/>
    </row>
    <row r="182" spans="5:6">
      <c r="E182" s="43"/>
      <c r="F182" s="44"/>
    </row>
    <row r="183" spans="5:6">
      <c r="E183" s="43"/>
      <c r="F183" s="44"/>
    </row>
    <row r="184" spans="5:6" ht="39" customHeight="1">
      <c r="E184" s="43"/>
      <c r="F184" s="44"/>
    </row>
    <row r="185" spans="5:6">
      <c r="E185" s="43"/>
      <c r="F185" s="44"/>
    </row>
    <row r="186" spans="5:6">
      <c r="E186" s="43"/>
      <c r="F186" s="44"/>
    </row>
    <row r="187" spans="5:6">
      <c r="E187" s="43"/>
      <c r="F187" s="44"/>
    </row>
    <row r="188" spans="5:6">
      <c r="E188" s="43"/>
      <c r="F188" s="44"/>
    </row>
    <row r="189" spans="5:6">
      <c r="E189" s="43"/>
      <c r="F189" s="44"/>
    </row>
    <row r="190" spans="5:6">
      <c r="E190" s="43"/>
      <c r="F190" s="44"/>
    </row>
    <row r="191" spans="5:6">
      <c r="E191" s="43"/>
      <c r="F191" s="44"/>
    </row>
    <row r="192" spans="5:6">
      <c r="E192" s="43"/>
      <c r="F192" s="44"/>
    </row>
    <row r="193" spans="5:6">
      <c r="E193" s="43"/>
      <c r="F193" s="44"/>
    </row>
    <row r="194" spans="5:6">
      <c r="E194" s="43"/>
      <c r="F194" s="44"/>
    </row>
    <row r="195" spans="5:6">
      <c r="E195" s="43"/>
      <c r="F195" s="44"/>
    </row>
    <row r="196" spans="5:6">
      <c r="E196" s="43"/>
      <c r="F196" s="44"/>
    </row>
    <row r="197" spans="5:6">
      <c r="E197" s="43"/>
      <c r="F197" s="44"/>
    </row>
    <row r="198" spans="5:6">
      <c r="E198" s="43"/>
      <c r="F198" s="44"/>
    </row>
    <row r="199" spans="5:6">
      <c r="E199" s="43"/>
      <c r="F199" s="44"/>
    </row>
    <row r="200" spans="5:6">
      <c r="E200" s="43"/>
      <c r="F200" s="44"/>
    </row>
    <row r="201" spans="5:6">
      <c r="E201" s="43"/>
      <c r="F201" s="44"/>
    </row>
    <row r="202" spans="5:6">
      <c r="E202" s="43"/>
      <c r="F202" s="44"/>
    </row>
    <row r="203" spans="5:6">
      <c r="E203" s="43"/>
      <c r="F203" s="44"/>
    </row>
    <row r="204" spans="5:6">
      <c r="E204" s="43"/>
      <c r="F204" s="44"/>
    </row>
    <row r="205" spans="5:6">
      <c r="E205" s="43"/>
      <c r="F205" s="44"/>
    </row>
    <row r="206" spans="5:6">
      <c r="E206" s="43"/>
      <c r="F206" s="44"/>
    </row>
    <row r="207" spans="5:6">
      <c r="E207" s="43"/>
      <c r="F207" s="44"/>
    </row>
    <row r="208" spans="5:6">
      <c r="E208" s="43"/>
      <c r="F208" s="44"/>
    </row>
    <row r="209" spans="5:6">
      <c r="E209" s="43"/>
      <c r="F209" s="44"/>
    </row>
    <row r="210" spans="5:6">
      <c r="E210" s="43"/>
      <c r="F210" s="44"/>
    </row>
    <row r="211" spans="5:6">
      <c r="E211" s="43"/>
      <c r="F211" s="44"/>
    </row>
  </sheetData>
  <sheetProtection algorithmName="SHA-512" hashValue="rZJZs5NB4yNE6QoKMY76ZVtMOzVzFXnHrcSGEz5eJcd4+b03kOrrrdyogW/Wa2GoZMSg1yUD8mRKh2LVivfIWw==" saltValue="ur6L67ecHSYPpPinf6PygQ==" spinCount="100000" sheet="1" objects="1" scenarios="1" formatCells="0" formatColumns="0" formatRows="0"/>
  <mergeCells count="2">
    <mergeCell ref="A4:A5"/>
    <mergeCell ref="B4:B5"/>
  </mergeCells>
  <pageMargins left="0.98425196850393704" right="0.74803149606299213" top="0.98425196850393704" bottom="0.98425196850393704" header="0.51181102362204722" footer="0.51181102362204722"/>
  <pageSetup paperSize="9" scale="61" orientation="portrait" horizontalDpi="1200" verticalDpi="1200" r:id="rId1"/>
  <headerFooter alignWithMargins="0">
    <oddHeader xml:space="preserve">&amp;C&amp;9REM PROJEKT d.o.o. Podvin 102, 3310 Žalec, 03 5717705, 041 938550 email: milan.rozman@siol.net
</oddHeader>
    <oddFooter>&amp;L&amp;"Times New Roman CE,Navadno"&amp;8&amp;F&amp;C&amp;A&amp;R&amp;P/&amp;N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D49C3-CF44-47F0-A784-DEBDDD66D488}">
  <dimension ref="A1:IW278"/>
  <sheetViews>
    <sheetView view="pageBreakPreview" topLeftCell="A130" zoomScaleNormal="100" zoomScaleSheetLayoutView="100" workbookViewId="0">
      <selection activeCell="E47" sqref="E47"/>
    </sheetView>
  </sheetViews>
  <sheetFormatPr defaultColWidth="8.88671875" defaultRowHeight="13.8"/>
  <cols>
    <col min="1" max="1" width="5.88671875" style="82" customWidth="1"/>
    <col min="2" max="2" width="55.6640625" style="10" customWidth="1"/>
    <col min="3" max="3" width="8.44140625" style="5" customWidth="1"/>
    <col min="4" max="4" width="8.44140625" style="81" customWidth="1"/>
    <col min="5" max="5" width="13.6640625" style="929" customWidth="1"/>
    <col min="6" max="6" width="13.6640625" style="23" customWidth="1"/>
    <col min="7" max="7" width="13.6640625" style="10" hidden="1" customWidth="1"/>
    <col min="8" max="8" width="13.6640625" style="23" hidden="1" customWidth="1"/>
    <col min="9" max="11" width="9.5546875" style="10" customWidth="1"/>
    <col min="12" max="12" width="9.109375" style="10" customWidth="1"/>
    <col min="13" max="13" width="9.44140625" style="10" customWidth="1"/>
    <col min="14" max="253" width="9.109375" style="10" customWidth="1"/>
    <col min="254" max="16384" width="8.88671875" style="10"/>
  </cols>
  <sheetData>
    <row r="1" spans="1:11" s="103" customFormat="1">
      <c r="A1" s="139"/>
      <c r="B1" s="50" t="str">
        <f>Naslovnica!B12</f>
        <v>Revitalizacija Resnikove hiše</v>
      </c>
      <c r="C1" s="140"/>
      <c r="D1" s="141"/>
      <c r="E1" s="915"/>
      <c r="G1" s="104"/>
    </row>
    <row r="2" spans="1:11" s="103" customFormat="1">
      <c r="A2" s="462"/>
      <c r="B2" s="334" t="str">
        <f>Naslovnica!B15</f>
        <v>Občina Kozje, Kozje 37, 3260 KOZJE</v>
      </c>
      <c r="C2" s="140"/>
      <c r="D2" s="141"/>
      <c r="E2" s="915"/>
      <c r="G2" s="104"/>
    </row>
    <row r="3" spans="1:11" s="103" customFormat="1">
      <c r="A3" s="463"/>
      <c r="B3" s="337" t="str">
        <f>Naslovnica!B16</f>
        <v>Št. Načrta : REM-725/2025</v>
      </c>
      <c r="C3" s="140"/>
      <c r="D3" s="141"/>
      <c r="E3" s="915"/>
      <c r="G3" s="104"/>
    </row>
    <row r="4" spans="1:11" ht="12.9" customHeight="1">
      <c r="A4" s="968" t="s">
        <v>82</v>
      </c>
      <c r="B4" s="966" t="s">
        <v>343</v>
      </c>
      <c r="E4" s="21"/>
      <c r="F4" s="7"/>
      <c r="G4" s="6"/>
      <c r="H4" s="7"/>
      <c r="I4" s="8"/>
      <c r="J4" s="9"/>
    </row>
    <row r="5" spans="1:11" ht="27.45" customHeight="1">
      <c r="A5" s="969"/>
      <c r="B5" s="967"/>
      <c r="C5" s="338"/>
      <c r="D5" s="464"/>
      <c r="E5" s="916"/>
      <c r="F5" s="7"/>
      <c r="G5" s="9"/>
      <c r="H5" s="7"/>
      <c r="I5" s="8"/>
      <c r="J5" s="9"/>
    </row>
    <row r="6" spans="1:11" s="14" customFormat="1" ht="42.75" customHeight="1">
      <c r="A6" s="465" t="s">
        <v>1</v>
      </c>
      <c r="B6" s="466" t="s">
        <v>5</v>
      </c>
      <c r="C6" s="467" t="s">
        <v>146</v>
      </c>
      <c r="D6" s="468" t="s">
        <v>0</v>
      </c>
      <c r="E6" s="917" t="s">
        <v>6</v>
      </c>
      <c r="F6" s="469" t="s">
        <v>8</v>
      </c>
      <c r="G6" s="142" t="s">
        <v>6</v>
      </c>
      <c r="H6" s="143" t="s">
        <v>8</v>
      </c>
      <c r="I6" s="13"/>
    </row>
    <row r="7" spans="1:11" ht="12.9" customHeight="1">
      <c r="B7" s="344"/>
      <c r="E7" s="918"/>
      <c r="F7" s="17"/>
      <c r="G7" s="16"/>
      <c r="H7" s="17"/>
      <c r="I7" s="18"/>
      <c r="J7" s="19"/>
      <c r="K7" s="19"/>
    </row>
    <row r="8" spans="1:11">
      <c r="A8" s="470"/>
      <c r="B8" s="345"/>
      <c r="C8" s="346"/>
      <c r="D8" s="471"/>
      <c r="E8" s="21"/>
      <c r="F8" s="22"/>
    </row>
    <row r="9" spans="1:11" s="66" customFormat="1" ht="15.75" customHeight="1">
      <c r="A9" s="472"/>
      <c r="B9" s="472" t="s">
        <v>344</v>
      </c>
      <c r="C9" s="473"/>
      <c r="D9" s="473"/>
      <c r="E9" s="919"/>
      <c r="F9" s="474"/>
    </row>
    <row r="10" spans="1:11" s="149" customFormat="1" ht="69">
      <c r="A10" s="475">
        <v>3.01</v>
      </c>
      <c r="B10" s="476" t="s">
        <v>425</v>
      </c>
      <c r="C10" s="477"/>
      <c r="D10" s="477"/>
      <c r="E10" s="920"/>
      <c r="F10" s="478"/>
    </row>
    <row r="11" spans="1:11" s="149" customFormat="1">
      <c r="A11" s="479"/>
      <c r="B11" s="480"/>
      <c r="C11" s="481"/>
      <c r="D11" s="481"/>
      <c r="E11" s="921"/>
      <c r="F11" s="481"/>
    </row>
    <row r="12" spans="1:11" s="149" customFormat="1">
      <c r="A12" s="479"/>
      <c r="B12" s="482" t="s">
        <v>345</v>
      </c>
      <c r="C12" s="481"/>
      <c r="D12" s="481"/>
      <c r="E12" s="921"/>
      <c r="F12" s="481"/>
    </row>
    <row r="13" spans="1:11" s="149" customFormat="1">
      <c r="A13" s="479"/>
      <c r="B13" s="482" t="s">
        <v>346</v>
      </c>
      <c r="C13" s="481"/>
      <c r="D13" s="481"/>
      <c r="E13" s="921"/>
      <c r="F13" s="481"/>
    </row>
    <row r="14" spans="1:11" s="149" customFormat="1">
      <c r="A14" s="479"/>
      <c r="B14" s="482" t="s">
        <v>347</v>
      </c>
      <c r="C14" s="481"/>
      <c r="D14" s="481"/>
      <c r="E14" s="921"/>
      <c r="F14" s="481"/>
    </row>
    <row r="15" spans="1:11" s="66" customFormat="1">
      <c r="A15" s="482"/>
      <c r="B15" s="482" t="s">
        <v>348</v>
      </c>
      <c r="C15" s="482"/>
      <c r="D15" s="482"/>
      <c r="E15" s="922"/>
      <c r="F15" s="482"/>
    </row>
    <row r="16" spans="1:11" s="66" customFormat="1">
      <c r="A16" s="479"/>
      <c r="B16" s="482" t="s">
        <v>349</v>
      </c>
      <c r="C16" s="482"/>
      <c r="D16" s="483"/>
      <c r="E16" s="922"/>
      <c r="F16" s="484"/>
    </row>
    <row r="17" spans="1:7" s="66" customFormat="1">
      <c r="A17" s="482"/>
      <c r="B17" s="482" t="s">
        <v>350</v>
      </c>
      <c r="C17" s="482"/>
      <c r="D17" s="482"/>
      <c r="E17" s="922"/>
      <c r="F17" s="482"/>
    </row>
    <row r="18" spans="1:7" s="66" customFormat="1">
      <c r="A18" s="482"/>
      <c r="B18" s="482" t="s">
        <v>351</v>
      </c>
      <c r="C18" s="482"/>
      <c r="D18" s="482"/>
      <c r="E18" s="922"/>
      <c r="F18" s="482"/>
      <c r="G18" s="150"/>
    </row>
    <row r="19" spans="1:7" s="66" customFormat="1">
      <c r="A19" s="479"/>
      <c r="B19" s="482" t="s">
        <v>352</v>
      </c>
      <c r="C19" s="482"/>
      <c r="D19" s="483"/>
      <c r="E19" s="922"/>
      <c r="F19" s="484"/>
    </row>
    <row r="20" spans="1:7" s="66" customFormat="1">
      <c r="A20" s="479"/>
      <c r="B20" s="482" t="s">
        <v>353</v>
      </c>
      <c r="C20" s="482"/>
      <c r="D20" s="483"/>
      <c r="E20" s="922"/>
      <c r="F20" s="484"/>
    </row>
    <row r="21" spans="1:7" s="66" customFormat="1">
      <c r="A21" s="479"/>
      <c r="B21" s="482" t="s">
        <v>354</v>
      </c>
      <c r="C21" s="482"/>
      <c r="D21" s="483"/>
      <c r="E21" s="922"/>
      <c r="F21" s="484"/>
      <c r="G21" s="150"/>
    </row>
    <row r="22" spans="1:7" s="66" customFormat="1">
      <c r="A22" s="479"/>
      <c r="B22" s="482" t="s">
        <v>355</v>
      </c>
      <c r="C22" s="482"/>
      <c r="D22" s="483"/>
      <c r="E22" s="922"/>
      <c r="F22" s="484"/>
      <c r="G22" s="150"/>
    </row>
    <row r="23" spans="1:7" s="66" customFormat="1">
      <c r="A23" s="479"/>
      <c r="B23" s="482" t="s">
        <v>356</v>
      </c>
      <c r="C23" s="482"/>
      <c r="D23" s="483"/>
      <c r="E23" s="922"/>
      <c r="F23" s="484"/>
      <c r="G23" s="150"/>
    </row>
    <row r="24" spans="1:7" s="66" customFormat="1">
      <c r="A24" s="479"/>
      <c r="B24" s="482" t="s">
        <v>357</v>
      </c>
      <c r="C24" s="483"/>
      <c r="D24" s="483"/>
      <c r="E24" s="923"/>
      <c r="F24" s="485"/>
      <c r="G24" s="150"/>
    </row>
    <row r="25" spans="1:7" s="66" customFormat="1">
      <c r="A25" s="479"/>
      <c r="B25" s="481" t="s">
        <v>358</v>
      </c>
      <c r="C25" s="483"/>
      <c r="D25" s="483"/>
      <c r="E25" s="922"/>
      <c r="F25" s="484"/>
    </row>
    <row r="26" spans="1:7" s="66" customFormat="1">
      <c r="A26" s="486"/>
      <c r="B26" s="487" t="s">
        <v>359</v>
      </c>
      <c r="C26" s="483"/>
      <c r="D26" s="483"/>
      <c r="E26" s="922"/>
      <c r="F26" s="484"/>
    </row>
    <row r="27" spans="1:7" s="66" customFormat="1">
      <c r="A27" s="479"/>
      <c r="B27" s="482" t="s">
        <v>360</v>
      </c>
      <c r="C27" s="483"/>
      <c r="D27" s="483"/>
      <c r="E27" s="922"/>
      <c r="F27" s="484"/>
    </row>
    <row r="28" spans="1:7" s="66" customFormat="1">
      <c r="A28" s="479"/>
      <c r="B28" s="482" t="s">
        <v>361</v>
      </c>
      <c r="C28" s="483"/>
      <c r="D28" s="483"/>
      <c r="E28" s="922"/>
      <c r="F28" s="484"/>
    </row>
    <row r="29" spans="1:7" s="66" customFormat="1">
      <c r="A29" s="479"/>
      <c r="B29" s="482" t="s">
        <v>362</v>
      </c>
      <c r="C29" s="483"/>
      <c r="D29" s="483"/>
      <c r="E29" s="922"/>
      <c r="F29" s="484"/>
    </row>
    <row r="30" spans="1:7" s="66" customFormat="1">
      <c r="A30" s="479"/>
      <c r="B30" s="481" t="s">
        <v>363</v>
      </c>
      <c r="C30" s="483"/>
      <c r="D30" s="483"/>
      <c r="E30" s="922"/>
      <c r="F30" s="484"/>
    </row>
    <row r="31" spans="1:7" s="66" customFormat="1">
      <c r="A31" s="479"/>
      <c r="B31" s="481" t="s">
        <v>364</v>
      </c>
      <c r="C31" s="483"/>
      <c r="D31" s="483"/>
      <c r="E31" s="922"/>
      <c r="F31" s="484"/>
    </row>
    <row r="32" spans="1:7" s="66" customFormat="1" ht="27.6">
      <c r="A32" s="479"/>
      <c r="B32" s="488" t="s">
        <v>365</v>
      </c>
      <c r="C32" s="483"/>
      <c r="D32" s="483"/>
      <c r="E32" s="922"/>
      <c r="F32" s="484"/>
    </row>
    <row r="33" spans="1:7" s="66" customFormat="1">
      <c r="A33" s="479"/>
      <c r="B33" s="488" t="s">
        <v>366</v>
      </c>
      <c r="C33" s="483"/>
      <c r="D33" s="483"/>
      <c r="E33" s="922"/>
      <c r="F33" s="484"/>
    </row>
    <row r="34" spans="1:7" s="149" customFormat="1">
      <c r="A34" s="489"/>
      <c r="B34" s="490" t="s">
        <v>401</v>
      </c>
      <c r="C34" s="491"/>
      <c r="D34" s="491"/>
      <c r="E34" s="924"/>
      <c r="F34" s="492"/>
    </row>
    <row r="35" spans="1:7" s="35" customFormat="1">
      <c r="A35" s="493"/>
      <c r="B35" s="494"/>
      <c r="C35" s="495" t="s">
        <v>2</v>
      </c>
      <c r="D35" s="495">
        <v>1</v>
      </c>
      <c r="E35" s="453">
        <v>0</v>
      </c>
      <c r="F35" s="500">
        <f>E35*D35</f>
        <v>0</v>
      </c>
      <c r="G35" s="34"/>
    </row>
    <row r="36" spans="1:7" s="66" customFormat="1">
      <c r="A36" s="496"/>
      <c r="B36" s="497"/>
      <c r="C36" s="68"/>
      <c r="D36" s="68"/>
      <c r="E36" s="144"/>
      <c r="F36" s="150"/>
    </row>
    <row r="37" spans="1:7" s="66" customFormat="1">
      <c r="A37" s="475">
        <f>A10+0.01</f>
        <v>3.0199999999999996</v>
      </c>
      <c r="B37" s="498" t="s">
        <v>426</v>
      </c>
      <c r="C37" s="477"/>
      <c r="D37" s="477"/>
      <c r="E37" s="920"/>
      <c r="F37" s="478"/>
    </row>
    <row r="38" spans="1:7" s="66" customFormat="1" ht="16.2">
      <c r="A38" s="479"/>
      <c r="B38" s="482" t="s">
        <v>400</v>
      </c>
      <c r="C38" s="483"/>
      <c r="D38" s="483"/>
      <c r="E38" s="922"/>
      <c r="F38" s="484"/>
    </row>
    <row r="39" spans="1:7" s="66" customFormat="1">
      <c r="A39" s="479"/>
      <c r="B39" s="482" t="s">
        <v>427</v>
      </c>
      <c r="C39" s="483"/>
      <c r="D39" s="483"/>
      <c r="E39" s="922"/>
      <c r="F39" s="484"/>
    </row>
    <row r="40" spans="1:7" s="66" customFormat="1">
      <c r="A40" s="479"/>
      <c r="B40" s="480"/>
      <c r="C40" s="483"/>
      <c r="D40" s="483"/>
      <c r="E40" s="922"/>
      <c r="F40" s="484"/>
    </row>
    <row r="41" spans="1:7" s="66" customFormat="1">
      <c r="A41" s="479"/>
      <c r="B41" s="482" t="s">
        <v>153</v>
      </c>
      <c r="C41" s="483"/>
      <c r="D41" s="483"/>
      <c r="E41" s="922"/>
      <c r="F41" s="484"/>
    </row>
    <row r="42" spans="1:7" s="66" customFormat="1">
      <c r="A42" s="479"/>
      <c r="B42" s="499" t="s">
        <v>367</v>
      </c>
      <c r="C42" s="483"/>
      <c r="D42" s="483"/>
      <c r="E42" s="922"/>
      <c r="F42" s="484"/>
    </row>
    <row r="43" spans="1:7" s="66" customFormat="1">
      <c r="A43" s="479"/>
      <c r="B43" s="499" t="s">
        <v>368</v>
      </c>
      <c r="C43" s="483"/>
      <c r="D43" s="483"/>
      <c r="E43" s="922"/>
      <c r="F43" s="484"/>
    </row>
    <row r="44" spans="1:7" s="66" customFormat="1">
      <c r="A44" s="479"/>
      <c r="B44" s="499" t="s">
        <v>369</v>
      </c>
      <c r="C44" s="483"/>
      <c r="D44" s="483"/>
      <c r="E44" s="922"/>
      <c r="F44" s="484"/>
    </row>
    <row r="45" spans="1:7" s="66" customFormat="1">
      <c r="A45" s="479"/>
      <c r="B45" s="499" t="s">
        <v>370</v>
      </c>
      <c r="C45" s="483"/>
      <c r="D45" s="483"/>
      <c r="E45" s="922"/>
      <c r="F45" s="484"/>
    </row>
    <row r="46" spans="1:7" s="66" customFormat="1">
      <c r="A46" s="479"/>
      <c r="B46" s="499" t="s">
        <v>371</v>
      </c>
      <c r="C46" s="483"/>
      <c r="D46" s="483"/>
      <c r="E46" s="922"/>
      <c r="F46" s="484"/>
    </row>
    <row r="47" spans="1:7" s="66" customFormat="1">
      <c r="A47" s="479"/>
      <c r="B47" s="499" t="s">
        <v>372</v>
      </c>
      <c r="C47" s="483"/>
      <c r="D47" s="483"/>
      <c r="E47" s="922"/>
      <c r="F47" s="484"/>
    </row>
    <row r="48" spans="1:7" s="66" customFormat="1">
      <c r="A48" s="479"/>
      <c r="B48" s="499" t="s">
        <v>373</v>
      </c>
      <c r="C48" s="483"/>
      <c r="D48" s="483"/>
      <c r="E48" s="922"/>
      <c r="F48" s="484"/>
    </row>
    <row r="49" spans="1:7" s="66" customFormat="1">
      <c r="A49" s="479"/>
      <c r="B49" s="499" t="s">
        <v>374</v>
      </c>
      <c r="C49" s="483"/>
      <c r="D49" s="483"/>
      <c r="E49" s="922"/>
      <c r="F49" s="484"/>
    </row>
    <row r="50" spans="1:7" s="66" customFormat="1">
      <c r="A50" s="479"/>
      <c r="B50" s="499" t="s">
        <v>375</v>
      </c>
      <c r="C50" s="483"/>
      <c r="D50" s="483"/>
      <c r="E50" s="922"/>
      <c r="F50" s="484"/>
    </row>
    <row r="51" spans="1:7" s="66" customFormat="1">
      <c r="A51" s="479"/>
      <c r="B51" s="499" t="s">
        <v>376</v>
      </c>
      <c r="C51" s="483"/>
      <c r="D51" s="483"/>
      <c r="E51" s="922"/>
      <c r="F51" s="484"/>
    </row>
    <row r="52" spans="1:7" s="66" customFormat="1">
      <c r="A52" s="479"/>
      <c r="B52" s="499" t="s">
        <v>377</v>
      </c>
      <c r="C52" s="483"/>
      <c r="D52" s="483"/>
      <c r="E52" s="922"/>
      <c r="F52" s="484"/>
    </row>
    <row r="53" spans="1:7" s="66" customFormat="1">
      <c r="A53" s="479"/>
      <c r="B53" s="499" t="s">
        <v>378</v>
      </c>
      <c r="C53" s="483"/>
      <c r="D53" s="483"/>
      <c r="E53" s="922"/>
      <c r="F53" s="484"/>
    </row>
    <row r="54" spans="1:7" s="66" customFormat="1">
      <c r="A54" s="479"/>
      <c r="B54" s="499" t="s">
        <v>379</v>
      </c>
      <c r="C54" s="483"/>
      <c r="D54" s="483"/>
      <c r="E54" s="922"/>
      <c r="F54" s="484"/>
    </row>
    <row r="55" spans="1:7" s="66" customFormat="1">
      <c r="A55" s="479"/>
      <c r="B55" s="499" t="s">
        <v>380</v>
      </c>
      <c r="C55" s="483"/>
      <c r="D55" s="483"/>
      <c r="E55" s="922"/>
      <c r="F55" s="484"/>
    </row>
    <row r="56" spans="1:7" s="66" customFormat="1">
      <c r="A56" s="479"/>
      <c r="B56" s="499" t="s">
        <v>381</v>
      </c>
      <c r="C56" s="483"/>
      <c r="D56" s="483"/>
      <c r="E56" s="922"/>
      <c r="F56" s="484"/>
    </row>
    <row r="57" spans="1:7" s="66" customFormat="1">
      <c r="A57" s="479"/>
      <c r="B57" s="499" t="s">
        <v>382</v>
      </c>
      <c r="C57" s="483"/>
      <c r="D57" s="483"/>
      <c r="E57" s="922"/>
      <c r="F57" s="484"/>
    </row>
    <row r="58" spans="1:7" s="66" customFormat="1">
      <c r="A58" s="479"/>
      <c r="B58" s="499" t="s">
        <v>383</v>
      </c>
      <c r="C58" s="483"/>
      <c r="D58" s="483"/>
      <c r="E58" s="922"/>
      <c r="F58" s="484"/>
    </row>
    <row r="59" spans="1:7" s="149" customFormat="1">
      <c r="A59" s="489"/>
      <c r="B59" s="490" t="s">
        <v>402</v>
      </c>
      <c r="C59" s="491"/>
      <c r="D59" s="491"/>
      <c r="E59" s="924"/>
      <c r="F59" s="492"/>
    </row>
    <row r="60" spans="1:7" s="35" customFormat="1">
      <c r="A60" s="493"/>
      <c r="B60" s="494"/>
      <c r="C60" s="495" t="s">
        <v>2</v>
      </c>
      <c r="D60" s="495">
        <v>1</v>
      </c>
      <c r="E60" s="453">
        <v>0</v>
      </c>
      <c r="F60" s="500">
        <f>E60*D60</f>
        <v>0</v>
      </c>
      <c r="G60" s="34"/>
    </row>
    <row r="61" spans="1:7" s="66" customFormat="1">
      <c r="A61" s="496"/>
      <c r="B61" s="497"/>
      <c r="C61" s="68"/>
      <c r="D61" s="68"/>
      <c r="E61" s="144"/>
      <c r="F61" s="150"/>
    </row>
    <row r="62" spans="1:7" s="66" customFormat="1">
      <c r="A62" s="475">
        <f>A37+0.01</f>
        <v>3.0299999999999994</v>
      </c>
      <c r="B62" s="501" t="s">
        <v>384</v>
      </c>
      <c r="C62" s="477"/>
      <c r="D62" s="477"/>
      <c r="E62" s="925"/>
      <c r="F62" s="504"/>
    </row>
    <row r="63" spans="1:7" s="66" customFormat="1">
      <c r="A63" s="479"/>
      <c r="B63" s="502" t="s">
        <v>403</v>
      </c>
      <c r="C63" s="483"/>
      <c r="D63" s="483"/>
      <c r="E63" s="923"/>
      <c r="F63" s="485"/>
    </row>
    <row r="64" spans="1:7" s="66" customFormat="1">
      <c r="A64" s="479"/>
      <c r="B64" s="502" t="s">
        <v>385</v>
      </c>
      <c r="C64" s="483"/>
      <c r="D64" s="483"/>
      <c r="E64" s="923"/>
      <c r="F64" s="485"/>
    </row>
    <row r="65" spans="1:12" s="66" customFormat="1">
      <c r="A65" s="479"/>
      <c r="B65" s="502" t="s">
        <v>386</v>
      </c>
      <c r="C65" s="483"/>
      <c r="D65" s="483"/>
      <c r="E65" s="923"/>
      <c r="F65" s="485"/>
    </row>
    <row r="66" spans="1:12" s="66" customFormat="1">
      <c r="A66" s="479"/>
      <c r="B66" s="502" t="s">
        <v>387</v>
      </c>
      <c r="C66" s="483"/>
      <c r="D66" s="483"/>
      <c r="E66" s="923"/>
      <c r="F66" s="485"/>
    </row>
    <row r="67" spans="1:12" s="66" customFormat="1">
      <c r="A67" s="479"/>
      <c r="B67" s="502" t="s">
        <v>388</v>
      </c>
      <c r="C67" s="483"/>
      <c r="D67" s="483"/>
      <c r="E67" s="923"/>
      <c r="F67" s="485"/>
    </row>
    <row r="68" spans="1:12" s="66" customFormat="1">
      <c r="A68" s="479"/>
      <c r="B68" s="502" t="s">
        <v>389</v>
      </c>
      <c r="C68" s="483"/>
      <c r="D68" s="483"/>
      <c r="E68" s="923"/>
      <c r="F68" s="485"/>
    </row>
    <row r="69" spans="1:12" s="66" customFormat="1">
      <c r="A69" s="479"/>
      <c r="B69" s="502" t="s">
        <v>390</v>
      </c>
      <c r="C69" s="483"/>
      <c r="D69" s="483"/>
      <c r="E69" s="923"/>
      <c r="F69" s="485"/>
    </row>
    <row r="70" spans="1:12" s="66" customFormat="1" ht="27.6">
      <c r="A70" s="479"/>
      <c r="B70" s="503" t="s">
        <v>391</v>
      </c>
      <c r="C70" s="483"/>
      <c r="D70" s="483"/>
      <c r="E70" s="923"/>
      <c r="F70" s="485"/>
    </row>
    <row r="71" spans="1:12" s="66" customFormat="1">
      <c r="A71" s="479"/>
      <c r="B71" s="502" t="s">
        <v>392</v>
      </c>
      <c r="C71" s="483"/>
      <c r="D71" s="483"/>
      <c r="E71" s="923"/>
      <c r="F71" s="485"/>
    </row>
    <row r="72" spans="1:12" s="66" customFormat="1">
      <c r="A72" s="479"/>
      <c r="B72" s="502" t="s">
        <v>393</v>
      </c>
      <c r="C72" s="483"/>
      <c r="D72" s="483"/>
      <c r="E72" s="923"/>
      <c r="F72" s="485"/>
    </row>
    <row r="73" spans="1:12" s="66" customFormat="1">
      <c r="A73" s="479"/>
      <c r="B73" s="502" t="s">
        <v>394</v>
      </c>
      <c r="C73" s="483"/>
      <c r="D73" s="483"/>
      <c r="E73" s="923"/>
      <c r="F73" s="479"/>
    </row>
    <row r="74" spans="1:12" s="66" customFormat="1">
      <c r="A74" s="479"/>
      <c r="B74" s="502" t="s">
        <v>395</v>
      </c>
      <c r="C74" s="483"/>
      <c r="D74" s="483"/>
      <c r="E74" s="923"/>
      <c r="F74" s="479"/>
    </row>
    <row r="75" spans="1:12" s="66" customFormat="1">
      <c r="A75" s="479"/>
      <c r="B75" s="502" t="s">
        <v>396</v>
      </c>
      <c r="C75" s="483"/>
      <c r="D75" s="483"/>
      <c r="E75" s="923"/>
      <c r="F75" s="479"/>
    </row>
    <row r="76" spans="1:12" s="66" customFormat="1">
      <c r="A76" s="479"/>
      <c r="B76" s="502" t="s">
        <v>397</v>
      </c>
      <c r="C76" s="483"/>
      <c r="D76" s="483"/>
      <c r="E76" s="923"/>
      <c r="F76" s="479"/>
    </row>
    <row r="77" spans="1:12" s="66" customFormat="1">
      <c r="A77" s="479"/>
      <c r="B77" s="502" t="s">
        <v>398</v>
      </c>
      <c r="C77" s="483"/>
      <c r="D77" s="483"/>
      <c r="E77" s="923"/>
      <c r="F77" s="479"/>
    </row>
    <row r="78" spans="1:12" s="66" customFormat="1" ht="27.6">
      <c r="A78" s="489"/>
      <c r="B78" s="505" t="s">
        <v>399</v>
      </c>
      <c r="C78" s="491"/>
      <c r="D78" s="491"/>
      <c r="E78" s="926"/>
      <c r="F78" s="506"/>
    </row>
    <row r="79" spans="1:12" s="35" customFormat="1">
      <c r="A79" s="493"/>
      <c r="B79" s="494"/>
      <c r="C79" s="495" t="s">
        <v>2</v>
      </c>
      <c r="D79" s="495">
        <v>1</v>
      </c>
      <c r="E79" s="453">
        <v>0</v>
      </c>
      <c r="F79" s="500">
        <f>E79*D79</f>
        <v>0</v>
      </c>
      <c r="G79" s="34"/>
    </row>
    <row r="80" spans="1:12" s="66" customFormat="1" ht="12.75" customHeight="1">
      <c r="B80" s="54"/>
      <c r="E80" s="520"/>
      <c r="F80" s="520"/>
      <c r="G80" s="145"/>
      <c r="I80" s="144"/>
      <c r="J80" s="78"/>
      <c r="L80" s="144"/>
    </row>
    <row r="81" spans="1:7" s="54" customFormat="1" ht="15" customHeight="1">
      <c r="A81" s="282"/>
      <c r="B81" s="310"/>
      <c r="C81" s="507"/>
      <c r="D81" s="409"/>
      <c r="E81" s="319"/>
      <c r="F81" s="59"/>
      <c r="G81" s="59"/>
    </row>
    <row r="82" spans="1:7" s="151" customFormat="1" ht="38.700000000000003" customHeight="1">
      <c r="A82" s="508">
        <f>A62+0.01</f>
        <v>3.0399999999999991</v>
      </c>
      <c r="B82" s="509" t="s">
        <v>335</v>
      </c>
      <c r="C82" s="510"/>
      <c r="D82" s="510"/>
      <c r="E82" s="537"/>
      <c r="F82" s="146"/>
    </row>
    <row r="83" spans="1:7" s="151" customFormat="1">
      <c r="A83" s="511"/>
      <c r="B83" s="494"/>
      <c r="C83" s="510" t="s">
        <v>2</v>
      </c>
      <c r="D83" s="510">
        <v>1</v>
      </c>
      <c r="E83" s="927">
        <v>0</v>
      </c>
      <c r="F83" s="146">
        <f>E83*D83</f>
        <v>0</v>
      </c>
    </row>
    <row r="84" spans="1:7" s="151" customFormat="1">
      <c r="A84" s="512"/>
      <c r="C84" s="513"/>
      <c r="D84" s="513"/>
      <c r="E84" s="928"/>
    </row>
    <row r="85" spans="1:7" s="151" customFormat="1">
      <c r="A85" s="512"/>
      <c r="C85" s="513"/>
      <c r="D85" s="513"/>
      <c r="E85" s="928"/>
    </row>
    <row r="86" spans="1:7" s="54" customFormat="1" ht="34.5" customHeight="1">
      <c r="A86" s="514">
        <f>A82+0.01</f>
        <v>3.0499999999999989</v>
      </c>
      <c r="B86" s="515" t="s">
        <v>340</v>
      </c>
      <c r="C86" s="495"/>
      <c r="D86" s="495"/>
      <c r="E86" s="525"/>
      <c r="F86" s="521"/>
    </row>
    <row r="87" spans="1:7" s="54" customFormat="1">
      <c r="A87" s="514"/>
      <c r="B87" s="516"/>
      <c r="C87" s="495" t="s">
        <v>102</v>
      </c>
      <c r="D87" s="495">
        <v>12</v>
      </c>
      <c r="E87" s="454">
        <v>0</v>
      </c>
      <c r="F87" s="522">
        <f>E87*D87</f>
        <v>0</v>
      </c>
    </row>
    <row r="88" spans="1:7" s="54" customFormat="1">
      <c r="A88" s="282"/>
      <c r="C88" s="55"/>
      <c r="D88" s="316"/>
      <c r="E88" s="318"/>
    </row>
    <row r="89" spans="1:7" s="54" customFormat="1">
      <c r="A89" s="282"/>
      <c r="C89" s="55"/>
      <c r="D89" s="316"/>
      <c r="E89" s="318"/>
    </row>
    <row r="90" spans="1:7" s="54" customFormat="1" ht="27.6">
      <c r="A90" s="517">
        <f>A86+0.01</f>
        <v>3.0599999999999987</v>
      </c>
      <c r="B90" s="518" t="s">
        <v>328</v>
      </c>
      <c r="C90" s="495"/>
      <c r="D90" s="495"/>
      <c r="E90" s="526"/>
      <c r="F90" s="523"/>
      <c r="G90" s="64"/>
    </row>
    <row r="91" spans="1:7" s="54" customFormat="1">
      <c r="A91" s="519"/>
      <c r="B91" s="516" t="s">
        <v>329</v>
      </c>
      <c r="C91" s="495" t="s">
        <v>2</v>
      </c>
      <c r="D91" s="495">
        <v>3</v>
      </c>
      <c r="E91" s="455">
        <v>0</v>
      </c>
      <c r="F91" s="524">
        <f t="shared" ref="F91" si="0">E91*D91</f>
        <v>0</v>
      </c>
      <c r="G91" s="64"/>
    </row>
    <row r="92" spans="1:7" s="54" customFormat="1">
      <c r="A92" s="527"/>
      <c r="C92" s="55"/>
      <c r="D92" s="55"/>
      <c r="E92" s="144"/>
      <c r="F92" s="60"/>
      <c r="G92" s="64"/>
    </row>
    <row r="93" spans="1:7" s="54" customFormat="1">
      <c r="A93" s="527"/>
      <c r="C93" s="55"/>
      <c r="D93" s="55"/>
      <c r="E93" s="144"/>
      <c r="F93" s="60"/>
      <c r="G93" s="64"/>
    </row>
    <row r="94" spans="1:7" s="54" customFormat="1" ht="27.6">
      <c r="A94" s="517">
        <f>A90+0.01</f>
        <v>3.0699999999999985</v>
      </c>
      <c r="B94" s="518" t="s">
        <v>330</v>
      </c>
      <c r="C94" s="495"/>
      <c r="D94" s="495"/>
      <c r="E94" s="526"/>
      <c r="F94" s="523"/>
      <c r="G94" s="64"/>
    </row>
    <row r="95" spans="1:7" s="54" customFormat="1">
      <c r="A95" s="519"/>
      <c r="B95" s="516"/>
      <c r="C95" s="495" t="s">
        <v>2</v>
      </c>
      <c r="D95" s="495">
        <v>1</v>
      </c>
      <c r="E95" s="455">
        <v>0</v>
      </c>
      <c r="F95" s="524">
        <f>E95*D95</f>
        <v>0</v>
      </c>
      <c r="G95" s="64"/>
    </row>
    <row r="96" spans="1:7" s="54" customFormat="1">
      <c r="A96" s="527"/>
      <c r="C96" s="55"/>
      <c r="D96" s="55"/>
      <c r="E96" s="144"/>
      <c r="F96" s="60"/>
      <c r="G96" s="64"/>
    </row>
    <row r="97" spans="1:7" s="54" customFormat="1">
      <c r="A97" s="527"/>
      <c r="C97" s="55"/>
      <c r="D97" s="55"/>
      <c r="E97" s="144"/>
      <c r="F97" s="60"/>
      <c r="G97" s="64"/>
    </row>
    <row r="98" spans="1:7" s="54" customFormat="1">
      <c r="A98" s="517">
        <f>A94+0.01</f>
        <v>3.0799999999999983</v>
      </c>
      <c r="B98" s="528" t="s">
        <v>331</v>
      </c>
      <c r="C98" s="495"/>
      <c r="D98" s="495"/>
      <c r="E98" s="526"/>
      <c r="F98" s="523"/>
      <c r="G98" s="64"/>
    </row>
    <row r="99" spans="1:7" s="54" customFormat="1">
      <c r="A99" s="519"/>
      <c r="B99" s="516"/>
      <c r="C99" s="495" t="s">
        <v>2</v>
      </c>
      <c r="D99" s="495">
        <v>2</v>
      </c>
      <c r="E99" s="455">
        <v>0</v>
      </c>
      <c r="F99" s="524">
        <f>E99*D99</f>
        <v>0</v>
      </c>
      <c r="G99" s="64"/>
    </row>
    <row r="100" spans="1:7" s="54" customFormat="1">
      <c r="A100" s="527"/>
      <c r="C100" s="55"/>
      <c r="D100" s="55"/>
      <c r="E100" s="144"/>
      <c r="F100" s="60"/>
      <c r="G100" s="64"/>
    </row>
    <row r="101" spans="1:7" s="54" customFormat="1">
      <c r="A101" s="527"/>
      <c r="C101" s="55"/>
      <c r="D101" s="55"/>
      <c r="E101" s="144"/>
      <c r="F101" s="60"/>
      <c r="G101" s="64"/>
    </row>
    <row r="102" spans="1:7" s="54" customFormat="1" ht="14.25" customHeight="1">
      <c r="A102" s="517">
        <f>A98+0.01</f>
        <v>3.0899999999999981</v>
      </c>
      <c r="B102" s="528" t="s">
        <v>332</v>
      </c>
      <c r="C102" s="495"/>
      <c r="D102" s="495"/>
      <c r="E102" s="526"/>
      <c r="F102" s="523"/>
      <c r="G102" s="64"/>
    </row>
    <row r="103" spans="1:7" s="54" customFormat="1">
      <c r="A103" s="519"/>
      <c r="B103" s="516"/>
      <c r="C103" s="495" t="s">
        <v>2</v>
      </c>
      <c r="D103" s="495">
        <v>2</v>
      </c>
      <c r="E103" s="455">
        <v>0</v>
      </c>
      <c r="F103" s="524">
        <f>E103*D103</f>
        <v>0</v>
      </c>
      <c r="G103" s="64"/>
    </row>
    <row r="104" spans="1:7" s="54" customFormat="1">
      <c r="A104" s="527"/>
      <c r="C104" s="55"/>
      <c r="D104" s="55"/>
      <c r="E104" s="71"/>
      <c r="F104" s="60"/>
      <c r="G104" s="64"/>
    </row>
    <row r="105" spans="1:7" s="54" customFormat="1">
      <c r="A105" s="527"/>
      <c r="C105" s="55"/>
      <c r="D105" s="55"/>
      <c r="E105" s="71"/>
      <c r="F105" s="60"/>
      <c r="G105" s="64"/>
    </row>
    <row r="106" spans="1:7" s="35" customFormat="1" ht="55.2">
      <c r="A106" s="511">
        <f>A102+0.01</f>
        <v>3.0999999999999979</v>
      </c>
      <c r="B106" s="529" t="s">
        <v>404</v>
      </c>
      <c r="C106" s="530"/>
      <c r="D106" s="530"/>
      <c r="E106" s="537"/>
      <c r="F106" s="500"/>
      <c r="G106" s="34"/>
    </row>
    <row r="107" spans="1:7" s="35" customFormat="1">
      <c r="A107" s="493"/>
      <c r="B107" s="494"/>
      <c r="C107" s="495" t="s">
        <v>2</v>
      </c>
      <c r="D107" s="495">
        <v>1</v>
      </c>
      <c r="E107" s="453">
        <v>0</v>
      </c>
      <c r="F107" s="500">
        <f>E107*D107</f>
        <v>0</v>
      </c>
      <c r="G107" s="34"/>
    </row>
    <row r="108" spans="1:7" s="35" customFormat="1">
      <c r="A108" s="531"/>
      <c r="C108" s="532"/>
      <c r="D108" s="532"/>
      <c r="E108" s="536"/>
      <c r="F108" s="297"/>
      <c r="G108" s="34"/>
    </row>
    <row r="109" spans="1:7" s="35" customFormat="1" ht="15" customHeight="1">
      <c r="A109" s="533"/>
      <c r="C109" s="534"/>
      <c r="D109" s="534"/>
      <c r="E109" s="536"/>
      <c r="F109" s="297"/>
    </row>
    <row r="110" spans="1:7" s="35" customFormat="1">
      <c r="A110" s="511">
        <f>A106+0.01</f>
        <v>3.1099999999999977</v>
      </c>
      <c r="B110" s="494" t="s">
        <v>333</v>
      </c>
      <c r="C110" s="535"/>
      <c r="D110" s="535"/>
      <c r="E110" s="537"/>
      <c r="F110" s="500"/>
    </row>
    <row r="111" spans="1:7" s="35" customFormat="1" ht="15" customHeight="1">
      <c r="A111" s="511"/>
      <c r="B111" s="494"/>
      <c r="C111" s="495" t="s">
        <v>2</v>
      </c>
      <c r="D111" s="535">
        <v>2</v>
      </c>
      <c r="E111" s="453">
        <v>0</v>
      </c>
      <c r="F111" s="500">
        <f>E111*D111</f>
        <v>0</v>
      </c>
    </row>
    <row r="112" spans="1:7" s="35" customFormat="1" ht="15" customHeight="1">
      <c r="A112" s="288"/>
      <c r="C112" s="534"/>
      <c r="D112" s="534"/>
      <c r="E112" s="543"/>
      <c r="F112" s="297"/>
    </row>
    <row r="113" spans="1:10" s="54" customFormat="1">
      <c r="A113" s="527"/>
      <c r="C113" s="55"/>
      <c r="D113" s="55"/>
      <c r="E113" s="71"/>
      <c r="F113" s="60"/>
      <c r="G113" s="64"/>
    </row>
    <row r="114" spans="1:10" s="54" customFormat="1" ht="30" customHeight="1">
      <c r="A114" s="514">
        <f>A110+0.01</f>
        <v>3.1199999999999974</v>
      </c>
      <c r="B114" s="538" t="s">
        <v>334</v>
      </c>
      <c r="C114" s="495"/>
      <c r="D114" s="495" t="s">
        <v>11</v>
      </c>
      <c r="E114" s="544"/>
      <c r="F114" s="545"/>
    </row>
    <row r="115" spans="1:10" s="54" customFormat="1" ht="15" customHeight="1">
      <c r="A115" s="514"/>
      <c r="B115" s="538" t="s">
        <v>4</v>
      </c>
      <c r="C115" s="495" t="s">
        <v>2</v>
      </c>
      <c r="D115" s="495">
        <v>1</v>
      </c>
      <c r="E115" s="456">
        <v>0</v>
      </c>
      <c r="F115" s="545">
        <f>E115*D115</f>
        <v>0</v>
      </c>
    </row>
    <row r="116" spans="1:10" s="54" customFormat="1" ht="15" customHeight="1">
      <c r="A116" s="282"/>
      <c r="B116" s="310"/>
      <c r="C116" s="55"/>
      <c r="D116" s="55"/>
      <c r="E116" s="547"/>
      <c r="F116" s="319"/>
    </row>
    <row r="117" spans="1:10" s="54" customFormat="1" ht="15" customHeight="1">
      <c r="A117" s="282"/>
      <c r="B117" s="310"/>
      <c r="C117" s="55"/>
      <c r="D117" s="55"/>
      <c r="E117" s="547"/>
      <c r="F117" s="319"/>
    </row>
    <row r="118" spans="1:10" s="35" customFormat="1" ht="43.5" customHeight="1">
      <c r="A118" s="511">
        <f>A114+0.01</f>
        <v>3.1299999999999972</v>
      </c>
      <c r="B118" s="529" t="s">
        <v>405</v>
      </c>
      <c r="C118" s="510"/>
      <c r="D118" s="510"/>
      <c r="E118" s="537"/>
      <c r="F118" s="146"/>
      <c r="G118" s="146"/>
    </row>
    <row r="119" spans="1:10" s="35" customFormat="1">
      <c r="A119" s="511"/>
      <c r="B119" s="494"/>
      <c r="C119" s="510" t="s">
        <v>2</v>
      </c>
      <c r="D119" s="510">
        <v>1</v>
      </c>
      <c r="E119" s="914" t="s">
        <v>432</v>
      </c>
      <c r="F119" s="146">
        <f>E119*D119</f>
        <v>0</v>
      </c>
      <c r="G119" s="146"/>
      <c r="J119" s="35" t="s">
        <v>84</v>
      </c>
    </row>
    <row r="120" spans="1:10" s="35" customFormat="1">
      <c r="A120" s="288"/>
      <c r="C120" s="539"/>
      <c r="D120" s="539"/>
      <c r="E120" s="536"/>
      <c r="F120" s="34"/>
      <c r="G120" s="34"/>
    </row>
    <row r="121" spans="1:10" s="35" customFormat="1">
      <c r="A121" s="288"/>
      <c r="C121" s="539"/>
      <c r="D121" s="539"/>
      <c r="E121" s="536"/>
      <c r="F121" s="34"/>
      <c r="G121" s="34"/>
    </row>
    <row r="122" spans="1:10" s="54" customFormat="1" ht="41.4">
      <c r="A122" s="540">
        <f>A118+0.01</f>
        <v>3.139999999999997</v>
      </c>
      <c r="B122" s="541" t="s">
        <v>336</v>
      </c>
      <c r="C122" s="542"/>
      <c r="D122" s="542"/>
      <c r="E122" s="548"/>
      <c r="F122" s="546"/>
      <c r="G122" s="147"/>
      <c r="H122" s="64"/>
    </row>
    <row r="123" spans="1:10" s="54" customFormat="1">
      <c r="A123" s="540"/>
      <c r="B123" s="549" t="s">
        <v>337</v>
      </c>
      <c r="C123" s="542" t="s">
        <v>102</v>
      </c>
      <c r="D123" s="542">
        <v>24</v>
      </c>
      <c r="E123" s="457">
        <v>0</v>
      </c>
      <c r="F123" s="546">
        <f>E123*D123</f>
        <v>0</v>
      </c>
      <c r="G123" s="148"/>
      <c r="H123" s="64"/>
    </row>
    <row r="124" spans="1:10" s="54" customFormat="1">
      <c r="A124" s="550"/>
      <c r="B124" s="103"/>
      <c r="C124" s="102"/>
      <c r="D124" s="102"/>
      <c r="E124" s="551"/>
      <c r="F124" s="553"/>
      <c r="G124" s="60"/>
      <c r="H124" s="64"/>
    </row>
    <row r="125" spans="1:10" s="54" customFormat="1">
      <c r="A125" s="550"/>
      <c r="B125" s="103"/>
      <c r="C125" s="102"/>
      <c r="D125" s="102"/>
      <c r="E125" s="551"/>
      <c r="F125" s="553"/>
      <c r="G125" s="60"/>
      <c r="H125" s="64"/>
    </row>
    <row r="126" spans="1:10" s="54" customFormat="1" ht="51.75" customHeight="1">
      <c r="A126" s="514">
        <f>A122+0.01</f>
        <v>3.1499999999999968</v>
      </c>
      <c r="B126" s="515" t="s">
        <v>338</v>
      </c>
      <c r="C126" s="495"/>
      <c r="D126" s="495" t="s">
        <v>3</v>
      </c>
      <c r="E126" s="522"/>
      <c r="F126" s="552"/>
    </row>
    <row r="127" spans="1:10" s="54" customFormat="1">
      <c r="A127" s="540"/>
      <c r="B127" s="549" t="s">
        <v>337</v>
      </c>
      <c r="C127" s="542" t="s">
        <v>102</v>
      </c>
      <c r="D127" s="542">
        <v>24</v>
      </c>
      <c r="E127" s="457">
        <v>0</v>
      </c>
      <c r="F127" s="546">
        <f>E127*D127</f>
        <v>0</v>
      </c>
      <c r="G127" s="148"/>
      <c r="H127" s="64"/>
    </row>
    <row r="128" spans="1:10" s="54" customFormat="1">
      <c r="A128" s="216"/>
      <c r="C128" s="55"/>
      <c r="D128" s="55"/>
      <c r="E128" s="60"/>
      <c r="F128" s="63"/>
      <c r="G128" s="115" t="e">
        <f>SUM(#REF!)</f>
        <v>#REF!</v>
      </c>
    </row>
    <row r="129" spans="1:11" s="54" customFormat="1">
      <c r="A129" s="216"/>
      <c r="C129" s="55"/>
      <c r="D129" s="55"/>
      <c r="E129" s="60"/>
      <c r="F129" s="63"/>
      <c r="G129" s="115"/>
    </row>
    <row r="130" spans="1:11" s="35" customFormat="1" ht="79.5" customHeight="1">
      <c r="A130" s="511">
        <f>A126+0.01</f>
        <v>3.1599999999999966</v>
      </c>
      <c r="B130" s="529" t="s">
        <v>86</v>
      </c>
      <c r="C130" s="510"/>
      <c r="D130" s="510"/>
      <c r="E130" s="537"/>
      <c r="F130" s="146"/>
    </row>
    <row r="131" spans="1:11" s="35" customFormat="1">
      <c r="A131" s="511"/>
      <c r="B131" s="494"/>
      <c r="C131" s="510" t="s">
        <v>211</v>
      </c>
      <c r="D131" s="510">
        <v>2</v>
      </c>
      <c r="E131" s="914">
        <v>0</v>
      </c>
      <c r="F131" s="146">
        <f>E131*D131</f>
        <v>0</v>
      </c>
    </row>
    <row r="132" spans="1:11" s="35" customFormat="1">
      <c r="A132" s="511"/>
      <c r="B132" s="494" t="s">
        <v>339</v>
      </c>
      <c r="C132" s="510" t="s">
        <v>26</v>
      </c>
      <c r="D132" s="510">
        <v>10</v>
      </c>
      <c r="E132" s="914">
        <v>0</v>
      </c>
      <c r="F132" s="146">
        <f>E132*D132</f>
        <v>0</v>
      </c>
    </row>
    <row r="133" spans="1:11" s="35" customFormat="1">
      <c r="A133" s="533"/>
      <c r="C133" s="539"/>
      <c r="D133" s="539"/>
      <c r="E133" s="536"/>
      <c r="F133" s="567"/>
    </row>
    <row r="134" spans="1:11" s="54" customFormat="1" ht="15" customHeight="1">
      <c r="A134" s="216"/>
      <c r="B134" s="554" t="s">
        <v>85</v>
      </c>
      <c r="C134" s="554"/>
      <c r="D134" s="55"/>
      <c r="E134" s="208"/>
      <c r="F134" s="60"/>
      <c r="G134" s="63"/>
    </row>
    <row r="135" spans="1:11" s="54" customFormat="1" ht="15" customHeight="1">
      <c r="A135" s="216"/>
      <c r="B135" s="554"/>
      <c r="C135" s="554"/>
      <c r="D135" s="55"/>
      <c r="E135" s="208"/>
      <c r="F135" s="60"/>
      <c r="G135" s="63"/>
    </row>
    <row r="136" spans="1:11" s="54" customFormat="1" ht="15.45" customHeight="1">
      <c r="A136" s="555">
        <f>A130+0.01</f>
        <v>3.1699999999999964</v>
      </c>
      <c r="B136" s="556" t="s">
        <v>12</v>
      </c>
      <c r="C136" s="557"/>
      <c r="D136" s="558"/>
      <c r="E136" s="566"/>
      <c r="F136" s="568"/>
      <c r="G136" s="73"/>
      <c r="H136" s="60"/>
      <c r="I136" s="68"/>
      <c r="J136" s="59"/>
      <c r="K136" s="59"/>
    </row>
    <row r="137" spans="1:11" s="54" customFormat="1" ht="15.45" customHeight="1">
      <c r="A137" s="555"/>
      <c r="B137" s="556" t="s">
        <v>73</v>
      </c>
      <c r="C137" s="559" t="s">
        <v>2</v>
      </c>
      <c r="D137" s="558">
        <v>2</v>
      </c>
      <c r="E137" s="458">
        <v>0</v>
      </c>
      <c r="F137" s="568">
        <f t="shared" ref="F137:F138" si="1">E137*D137</f>
        <v>0</v>
      </c>
      <c r="G137" s="73"/>
      <c r="H137" s="60"/>
      <c r="I137" s="68"/>
      <c r="J137" s="59"/>
      <c r="K137" s="59"/>
    </row>
    <row r="138" spans="1:11" s="54" customFormat="1" ht="15.9" customHeight="1">
      <c r="A138" s="555"/>
      <c r="B138" s="556" t="s">
        <v>4</v>
      </c>
      <c r="C138" s="559" t="s">
        <v>2</v>
      </c>
      <c r="D138" s="558">
        <v>3</v>
      </c>
      <c r="E138" s="458">
        <v>0</v>
      </c>
      <c r="F138" s="568">
        <f t="shared" si="1"/>
        <v>0</v>
      </c>
    </row>
    <row r="139" spans="1:11" s="54" customFormat="1" ht="15.9" customHeight="1">
      <c r="A139" s="306"/>
      <c r="B139" s="310"/>
      <c r="C139" s="310"/>
      <c r="D139" s="55"/>
      <c r="E139" s="570"/>
      <c r="F139" s="319"/>
      <c r="G139" s="68"/>
      <c r="H139" s="59"/>
      <c r="I139" s="59"/>
    </row>
    <row r="140" spans="1:11" s="54" customFormat="1" ht="15.9" customHeight="1">
      <c r="A140" s="306"/>
      <c r="B140" s="312"/>
      <c r="C140" s="312"/>
      <c r="D140" s="55"/>
      <c r="E140" s="208"/>
      <c r="F140" s="319"/>
      <c r="G140" s="68"/>
      <c r="H140" s="59"/>
      <c r="I140" s="59"/>
    </row>
    <row r="141" spans="1:11" s="54" customFormat="1">
      <c r="A141" s="555">
        <f>A136+0.01</f>
        <v>3.1799999999999962</v>
      </c>
      <c r="B141" s="560" t="s">
        <v>74</v>
      </c>
      <c r="C141" s="561"/>
      <c r="D141" s="558"/>
      <c r="E141" s="566"/>
      <c r="F141" s="568"/>
      <c r="G141" s="68"/>
      <c r="H141" s="59"/>
      <c r="I141" s="59"/>
    </row>
    <row r="142" spans="1:11" s="54" customFormat="1" ht="15.9" customHeight="1">
      <c r="A142" s="555"/>
      <c r="B142" s="556" t="s">
        <v>73</v>
      </c>
      <c r="C142" s="559" t="s">
        <v>2</v>
      </c>
      <c r="D142" s="558">
        <v>1</v>
      </c>
      <c r="E142" s="458">
        <v>0</v>
      </c>
      <c r="F142" s="568">
        <f>E142*D142</f>
        <v>0</v>
      </c>
      <c r="G142" s="68"/>
      <c r="H142" s="59"/>
      <c r="I142" s="59"/>
    </row>
    <row r="143" spans="1:11" s="54" customFormat="1">
      <c r="A143" s="555"/>
      <c r="B143" s="556" t="s">
        <v>4</v>
      </c>
      <c r="C143" s="559" t="s">
        <v>2</v>
      </c>
      <c r="D143" s="558">
        <v>1</v>
      </c>
      <c r="E143" s="458">
        <v>0</v>
      </c>
      <c r="F143" s="568">
        <f>E143*D143</f>
        <v>0</v>
      </c>
      <c r="G143" s="73"/>
      <c r="H143" s="60"/>
      <c r="I143" s="68"/>
      <c r="J143" s="59"/>
      <c r="K143" s="59"/>
    </row>
    <row r="144" spans="1:11" s="54" customFormat="1" ht="15.45" customHeight="1">
      <c r="A144" s="306"/>
      <c r="B144" s="312"/>
      <c r="C144" s="312"/>
      <c r="D144" s="55"/>
      <c r="E144" s="570"/>
      <c r="F144" s="319"/>
      <c r="G144" s="73"/>
      <c r="H144" s="60"/>
      <c r="I144" s="68"/>
      <c r="J144" s="59"/>
      <c r="K144" s="59"/>
    </row>
    <row r="145" spans="1:257" s="54" customFormat="1" ht="15.45" customHeight="1">
      <c r="A145" s="306"/>
      <c r="B145" s="312"/>
      <c r="C145" s="312"/>
      <c r="D145" s="55"/>
      <c r="E145" s="570"/>
      <c r="F145" s="319"/>
      <c r="G145" s="73"/>
      <c r="H145" s="60"/>
      <c r="I145" s="68"/>
      <c r="J145" s="59"/>
      <c r="K145" s="59"/>
    </row>
    <row r="146" spans="1:257" s="54" customFormat="1" ht="15.9" customHeight="1">
      <c r="A146" s="562">
        <f>A141+0.01</f>
        <v>3.1899999999999959</v>
      </c>
      <c r="B146" s="556" t="s">
        <v>104</v>
      </c>
      <c r="C146" s="557"/>
      <c r="D146" s="558"/>
      <c r="E146" s="566"/>
      <c r="F146" s="568"/>
      <c r="G146" s="73"/>
      <c r="H146" s="60"/>
      <c r="I146" s="68"/>
      <c r="J146" s="59"/>
      <c r="K146" s="59"/>
    </row>
    <row r="147" spans="1:257" s="54" customFormat="1">
      <c r="A147" s="555"/>
      <c r="B147" s="556" t="s">
        <v>4</v>
      </c>
      <c r="C147" s="559" t="s">
        <v>2</v>
      </c>
      <c r="D147" s="558">
        <v>1</v>
      </c>
      <c r="E147" s="458">
        <v>0</v>
      </c>
      <c r="F147" s="568">
        <f>E147*D147</f>
        <v>0</v>
      </c>
      <c r="G147" s="73"/>
      <c r="H147" s="60"/>
      <c r="I147" s="68"/>
      <c r="J147" s="59"/>
      <c r="K147" s="59"/>
    </row>
    <row r="148" spans="1:257" s="54" customFormat="1">
      <c r="A148" s="306"/>
      <c r="B148" s="310"/>
      <c r="C148" s="310"/>
      <c r="D148" s="55"/>
      <c r="E148" s="570"/>
      <c r="F148" s="319"/>
      <c r="G148" s="77"/>
    </row>
    <row r="149" spans="1:257" s="54" customFormat="1" ht="15.9" customHeight="1">
      <c r="A149" s="306"/>
      <c r="B149" s="310"/>
      <c r="C149" s="310"/>
      <c r="D149" s="55"/>
      <c r="E149" s="570"/>
      <c r="F149" s="319"/>
      <c r="G149" s="77"/>
    </row>
    <row r="150" spans="1:257" s="54" customFormat="1" ht="55.2">
      <c r="A150" s="555">
        <f>A146+0.01</f>
        <v>3.1999999999999957</v>
      </c>
      <c r="B150" s="563" t="s">
        <v>231</v>
      </c>
      <c r="C150" s="564"/>
      <c r="D150" s="565"/>
      <c r="E150" s="571"/>
      <c r="F150" s="569"/>
    </row>
    <row r="151" spans="1:257" s="54" customFormat="1">
      <c r="A151" s="555"/>
      <c r="B151" s="572"/>
      <c r="C151" s="559" t="s">
        <v>2</v>
      </c>
      <c r="D151" s="565">
        <v>1</v>
      </c>
      <c r="E151" s="458">
        <v>0</v>
      </c>
      <c r="F151" s="568">
        <f>E151*D151</f>
        <v>0</v>
      </c>
      <c r="G151" s="73"/>
      <c r="H151" s="60"/>
      <c r="I151" s="68"/>
      <c r="J151" s="59"/>
      <c r="K151" s="59"/>
    </row>
    <row r="152" spans="1:257" s="54" customFormat="1" ht="15.9" customHeight="1">
      <c r="A152" s="306"/>
      <c r="B152" s="310"/>
      <c r="C152" s="310"/>
      <c r="D152" s="55"/>
      <c r="E152" s="570"/>
      <c r="F152" s="319"/>
      <c r="G152" s="73"/>
      <c r="H152" s="60"/>
      <c r="I152" s="68"/>
      <c r="J152" s="59"/>
      <c r="K152" s="59"/>
    </row>
    <row r="153" spans="1:257" s="54" customFormat="1">
      <c r="A153" s="306"/>
      <c r="B153" s="312"/>
      <c r="C153" s="312"/>
      <c r="D153" s="55"/>
      <c r="E153" s="208"/>
      <c r="F153" s="319"/>
      <c r="G153" s="66"/>
      <c r="H153" s="66"/>
      <c r="I153" s="66"/>
      <c r="J153" s="66"/>
      <c r="K153" s="66"/>
      <c r="L153" s="66"/>
      <c r="M153" s="66"/>
      <c r="N153" s="66"/>
      <c r="O153" s="66"/>
      <c r="P153" s="66"/>
      <c r="Q153" s="66"/>
      <c r="R153" s="66"/>
      <c r="S153" s="66"/>
      <c r="T153" s="66"/>
      <c r="U153" s="66"/>
      <c r="V153" s="66"/>
      <c r="W153" s="66"/>
      <c r="X153" s="66"/>
      <c r="Y153" s="66"/>
      <c r="Z153" s="66"/>
      <c r="AA153" s="66"/>
      <c r="AB153" s="66"/>
      <c r="AC153" s="66"/>
      <c r="AD153" s="66"/>
      <c r="AE153" s="66"/>
      <c r="AF153" s="66"/>
      <c r="AG153" s="66"/>
      <c r="AH153" s="66"/>
      <c r="AI153" s="66"/>
      <c r="AJ153" s="66"/>
      <c r="AK153" s="66"/>
      <c r="AL153" s="66"/>
      <c r="AM153" s="66"/>
      <c r="AN153" s="66"/>
      <c r="AO153" s="66"/>
      <c r="AP153" s="66"/>
      <c r="AQ153" s="66"/>
      <c r="AR153" s="66"/>
      <c r="AS153" s="66"/>
      <c r="AT153" s="66"/>
      <c r="AU153" s="66"/>
      <c r="AV153" s="66"/>
      <c r="AW153" s="66"/>
      <c r="AX153" s="66"/>
      <c r="AY153" s="66"/>
      <c r="AZ153" s="66"/>
      <c r="BA153" s="66"/>
      <c r="BB153" s="66"/>
      <c r="BC153" s="66"/>
      <c r="BD153" s="66"/>
      <c r="BE153" s="66"/>
      <c r="BF153" s="66"/>
      <c r="BG153" s="66"/>
      <c r="BH153" s="66"/>
      <c r="BI153" s="66"/>
      <c r="BJ153" s="66"/>
      <c r="BK153" s="66"/>
      <c r="BL153" s="66"/>
      <c r="BM153" s="66"/>
      <c r="BN153" s="66"/>
      <c r="BO153" s="66"/>
      <c r="BP153" s="66"/>
      <c r="BQ153" s="66"/>
      <c r="BR153" s="66"/>
      <c r="BS153" s="66"/>
      <c r="BT153" s="66"/>
      <c r="BU153" s="66"/>
      <c r="BV153" s="66"/>
      <c r="BW153" s="66"/>
      <c r="BX153" s="66"/>
      <c r="BY153" s="66"/>
      <c r="BZ153" s="66"/>
      <c r="CA153" s="66"/>
      <c r="CB153" s="66"/>
      <c r="CC153" s="66"/>
      <c r="CD153" s="66"/>
      <c r="CE153" s="66"/>
      <c r="CF153" s="66"/>
      <c r="CG153" s="66"/>
      <c r="CH153" s="66"/>
      <c r="CI153" s="66"/>
      <c r="CJ153" s="66"/>
      <c r="CK153" s="66"/>
      <c r="CL153" s="66"/>
      <c r="CM153" s="66"/>
      <c r="CN153" s="66"/>
      <c r="CO153" s="66"/>
      <c r="CP153" s="66"/>
      <c r="CQ153" s="66"/>
      <c r="CR153" s="66"/>
      <c r="CS153" s="66"/>
      <c r="CT153" s="66"/>
      <c r="CU153" s="66"/>
      <c r="CV153" s="66"/>
      <c r="CW153" s="66"/>
      <c r="CX153" s="66"/>
      <c r="CY153" s="66"/>
      <c r="CZ153" s="66"/>
      <c r="DA153" s="66"/>
      <c r="DB153" s="66"/>
      <c r="DC153" s="66"/>
      <c r="DD153" s="66"/>
      <c r="DE153" s="66"/>
      <c r="DF153" s="66"/>
      <c r="DG153" s="66"/>
      <c r="DH153" s="66"/>
      <c r="DI153" s="66"/>
      <c r="DJ153" s="66"/>
      <c r="DK153" s="66"/>
      <c r="DL153" s="66"/>
      <c r="DM153" s="66"/>
      <c r="DN153" s="66"/>
      <c r="DO153" s="66"/>
      <c r="DP153" s="66"/>
      <c r="DQ153" s="66"/>
      <c r="DR153" s="66"/>
      <c r="DS153" s="66"/>
      <c r="DT153" s="66"/>
      <c r="DU153" s="66"/>
      <c r="DV153" s="66"/>
      <c r="DW153" s="66"/>
      <c r="DX153" s="66"/>
      <c r="DY153" s="66"/>
      <c r="DZ153" s="66"/>
      <c r="EA153" s="66"/>
      <c r="EB153" s="66"/>
      <c r="EC153" s="66"/>
      <c r="ED153" s="66"/>
      <c r="EE153" s="66"/>
      <c r="EF153" s="66"/>
      <c r="EG153" s="66"/>
      <c r="EH153" s="66"/>
      <c r="EI153" s="66"/>
      <c r="EJ153" s="66"/>
      <c r="EK153" s="66"/>
      <c r="EL153" s="66"/>
      <c r="EM153" s="66"/>
      <c r="EN153" s="66"/>
      <c r="EO153" s="66"/>
      <c r="EP153" s="66"/>
      <c r="EQ153" s="66"/>
      <c r="ER153" s="66"/>
      <c r="ES153" s="66"/>
      <c r="ET153" s="66"/>
      <c r="EU153" s="66"/>
      <c r="EV153" s="66"/>
      <c r="EW153" s="66"/>
      <c r="EX153" s="66"/>
      <c r="EY153" s="66"/>
      <c r="EZ153" s="66"/>
      <c r="FA153" s="66"/>
      <c r="FB153" s="66"/>
      <c r="FC153" s="66"/>
      <c r="FD153" s="66"/>
      <c r="FE153" s="66"/>
      <c r="FF153" s="66"/>
      <c r="FG153" s="66"/>
      <c r="FH153" s="66"/>
      <c r="FI153" s="66"/>
      <c r="FJ153" s="66"/>
      <c r="FK153" s="66"/>
      <c r="FL153" s="66"/>
      <c r="FM153" s="66"/>
      <c r="FN153" s="66"/>
      <c r="FO153" s="66"/>
      <c r="FP153" s="66"/>
      <c r="FQ153" s="66"/>
      <c r="FR153" s="66"/>
      <c r="FS153" s="66"/>
      <c r="FT153" s="66"/>
      <c r="FU153" s="66"/>
      <c r="FV153" s="66"/>
      <c r="FW153" s="66"/>
      <c r="FX153" s="66"/>
      <c r="FY153" s="66"/>
      <c r="FZ153" s="66"/>
      <c r="GA153" s="66"/>
      <c r="GB153" s="66"/>
      <c r="GC153" s="66"/>
      <c r="GD153" s="66"/>
      <c r="GE153" s="66"/>
      <c r="GF153" s="66"/>
      <c r="GG153" s="66"/>
      <c r="GH153" s="66"/>
      <c r="GI153" s="66"/>
      <c r="GJ153" s="66"/>
      <c r="GK153" s="66"/>
      <c r="GL153" s="66"/>
      <c r="GM153" s="66"/>
      <c r="GN153" s="66"/>
      <c r="GO153" s="66"/>
      <c r="GP153" s="66"/>
      <c r="GQ153" s="66"/>
      <c r="GR153" s="66"/>
      <c r="GS153" s="66"/>
      <c r="GT153" s="66"/>
      <c r="GU153" s="66"/>
      <c r="GV153" s="66"/>
      <c r="GW153" s="66"/>
      <c r="GX153" s="66"/>
      <c r="GY153" s="66"/>
      <c r="GZ153" s="66"/>
      <c r="HA153" s="66"/>
      <c r="HB153" s="66"/>
      <c r="HC153" s="66"/>
      <c r="HD153" s="66"/>
      <c r="HE153" s="66"/>
      <c r="HF153" s="66"/>
      <c r="HG153" s="66"/>
      <c r="HH153" s="66"/>
      <c r="HI153" s="66"/>
      <c r="HJ153" s="66"/>
      <c r="HK153" s="66"/>
      <c r="HL153" s="66"/>
      <c r="HM153" s="66"/>
      <c r="HN153" s="66"/>
      <c r="HO153" s="66"/>
      <c r="HP153" s="66"/>
      <c r="HQ153" s="66"/>
      <c r="HR153" s="66"/>
      <c r="HS153" s="66"/>
      <c r="HT153" s="66"/>
      <c r="HU153" s="66"/>
      <c r="HV153" s="66"/>
      <c r="HW153" s="66"/>
      <c r="HX153" s="66"/>
      <c r="HY153" s="66"/>
      <c r="HZ153" s="66"/>
      <c r="IA153" s="66"/>
      <c r="IB153" s="66"/>
      <c r="IC153" s="66"/>
      <c r="ID153" s="66"/>
      <c r="IE153" s="66"/>
      <c r="IF153" s="66"/>
      <c r="IG153" s="66"/>
      <c r="IH153" s="66"/>
      <c r="II153" s="66"/>
      <c r="IJ153" s="66"/>
      <c r="IK153" s="66"/>
      <c r="IL153" s="66"/>
      <c r="IM153" s="66"/>
      <c r="IN153" s="66"/>
      <c r="IO153" s="66"/>
      <c r="IP153" s="66"/>
      <c r="IQ153" s="66"/>
      <c r="IR153" s="66"/>
      <c r="IS153" s="66"/>
      <c r="IT153" s="66"/>
      <c r="IU153" s="66"/>
      <c r="IV153" s="66"/>
      <c r="IW153" s="66"/>
    </row>
    <row r="154" spans="1:257" s="54" customFormat="1" ht="27.6">
      <c r="A154" s="555">
        <f>A150+0.01</f>
        <v>3.2099999999999955</v>
      </c>
      <c r="B154" s="556" t="s">
        <v>77</v>
      </c>
      <c r="C154" s="557"/>
      <c r="D154" s="558" t="s">
        <v>11</v>
      </c>
      <c r="E154" s="578"/>
      <c r="F154" s="568"/>
    </row>
    <row r="155" spans="1:257" s="54" customFormat="1">
      <c r="A155" s="555"/>
      <c r="B155" s="556" t="s">
        <v>4</v>
      </c>
      <c r="C155" s="559" t="s">
        <v>2</v>
      </c>
      <c r="D155" s="558">
        <v>1</v>
      </c>
      <c r="E155" s="458">
        <v>0</v>
      </c>
      <c r="F155" s="568">
        <f>E155*D155</f>
        <v>0</v>
      </c>
    </row>
    <row r="156" spans="1:257" s="54" customFormat="1" ht="15.9" customHeight="1">
      <c r="A156" s="306"/>
      <c r="B156" s="310"/>
      <c r="C156" s="310"/>
      <c r="D156" s="55"/>
      <c r="E156" s="570"/>
      <c r="F156" s="319"/>
    </row>
    <row r="157" spans="1:257" s="54" customFormat="1">
      <c r="A157" s="306"/>
      <c r="B157" s="310"/>
      <c r="C157" s="310"/>
      <c r="D157" s="55"/>
      <c r="E157" s="570"/>
      <c r="F157" s="319"/>
      <c r="G157" s="66"/>
      <c r="H157" s="66"/>
      <c r="I157" s="66"/>
      <c r="J157" s="66"/>
      <c r="K157" s="66"/>
      <c r="L157" s="66"/>
      <c r="M157" s="66"/>
      <c r="N157" s="66"/>
      <c r="O157" s="66"/>
      <c r="P157" s="66"/>
      <c r="Q157" s="66"/>
      <c r="R157" s="66"/>
      <c r="S157" s="66"/>
      <c r="T157" s="66"/>
      <c r="U157" s="66"/>
      <c r="V157" s="66"/>
      <c r="W157" s="66"/>
      <c r="X157" s="66"/>
      <c r="Y157" s="66"/>
      <c r="Z157" s="66"/>
      <c r="AA157" s="66"/>
      <c r="AB157" s="66"/>
      <c r="AC157" s="66"/>
      <c r="AD157" s="66"/>
      <c r="AE157" s="66"/>
      <c r="AF157" s="66"/>
      <c r="AG157" s="66"/>
      <c r="AH157" s="66"/>
      <c r="AI157" s="66"/>
      <c r="AJ157" s="66"/>
      <c r="AK157" s="66"/>
      <c r="AL157" s="66"/>
      <c r="AM157" s="66"/>
      <c r="AN157" s="66"/>
      <c r="AO157" s="66"/>
      <c r="AP157" s="66"/>
      <c r="AQ157" s="66"/>
      <c r="AR157" s="66"/>
      <c r="AS157" s="66"/>
      <c r="AT157" s="66"/>
      <c r="AU157" s="66"/>
      <c r="AV157" s="66"/>
      <c r="AW157" s="66"/>
      <c r="AX157" s="66"/>
      <c r="AY157" s="66"/>
      <c r="AZ157" s="66"/>
      <c r="BA157" s="66"/>
      <c r="BB157" s="66"/>
      <c r="BC157" s="66"/>
      <c r="BD157" s="66"/>
      <c r="BE157" s="66"/>
      <c r="BF157" s="66"/>
      <c r="BG157" s="66"/>
      <c r="BH157" s="66"/>
      <c r="BI157" s="66"/>
      <c r="BJ157" s="66"/>
      <c r="BK157" s="66"/>
      <c r="BL157" s="66"/>
      <c r="BM157" s="66"/>
      <c r="BN157" s="66"/>
      <c r="BO157" s="66"/>
      <c r="BP157" s="66"/>
      <c r="BQ157" s="66"/>
      <c r="BR157" s="66"/>
      <c r="BS157" s="66"/>
      <c r="BT157" s="66"/>
      <c r="BU157" s="66"/>
      <c r="BV157" s="66"/>
      <c r="BW157" s="66"/>
      <c r="BX157" s="66"/>
      <c r="BY157" s="66"/>
      <c r="BZ157" s="66"/>
      <c r="CA157" s="66"/>
      <c r="CB157" s="66"/>
      <c r="CC157" s="66"/>
      <c r="CD157" s="66"/>
      <c r="CE157" s="66"/>
      <c r="CF157" s="66"/>
      <c r="CG157" s="66"/>
      <c r="CH157" s="66"/>
      <c r="CI157" s="66"/>
      <c r="CJ157" s="66"/>
      <c r="CK157" s="66"/>
      <c r="CL157" s="66"/>
      <c r="CM157" s="66"/>
      <c r="CN157" s="66"/>
      <c r="CO157" s="66"/>
      <c r="CP157" s="66"/>
      <c r="CQ157" s="66"/>
      <c r="CR157" s="66"/>
      <c r="CS157" s="66"/>
      <c r="CT157" s="66"/>
      <c r="CU157" s="66"/>
      <c r="CV157" s="66"/>
      <c r="CW157" s="66"/>
      <c r="CX157" s="66"/>
      <c r="CY157" s="66"/>
      <c r="CZ157" s="66"/>
      <c r="DA157" s="66"/>
      <c r="DB157" s="66"/>
      <c r="DC157" s="66"/>
      <c r="DD157" s="66"/>
      <c r="DE157" s="66"/>
      <c r="DF157" s="66"/>
      <c r="DG157" s="66"/>
      <c r="DH157" s="66"/>
      <c r="DI157" s="66"/>
      <c r="DJ157" s="66"/>
      <c r="DK157" s="66"/>
      <c r="DL157" s="66"/>
      <c r="DM157" s="66"/>
      <c r="DN157" s="66"/>
      <c r="DO157" s="66"/>
      <c r="DP157" s="66"/>
      <c r="DQ157" s="66"/>
      <c r="DR157" s="66"/>
      <c r="DS157" s="66"/>
      <c r="DT157" s="66"/>
      <c r="DU157" s="66"/>
      <c r="DV157" s="66"/>
      <c r="DW157" s="66"/>
      <c r="DX157" s="66"/>
      <c r="DY157" s="66"/>
      <c r="DZ157" s="66"/>
      <c r="EA157" s="66"/>
      <c r="EB157" s="66"/>
      <c r="EC157" s="66"/>
      <c r="ED157" s="66"/>
      <c r="EE157" s="66"/>
      <c r="EF157" s="66"/>
      <c r="EG157" s="66"/>
      <c r="EH157" s="66"/>
      <c r="EI157" s="66"/>
      <c r="EJ157" s="66"/>
      <c r="EK157" s="66"/>
      <c r="EL157" s="66"/>
      <c r="EM157" s="66"/>
      <c r="EN157" s="66"/>
      <c r="EO157" s="66"/>
      <c r="EP157" s="66"/>
      <c r="EQ157" s="66"/>
      <c r="ER157" s="66"/>
      <c r="ES157" s="66"/>
      <c r="ET157" s="66"/>
      <c r="EU157" s="66"/>
      <c r="EV157" s="66"/>
      <c r="EW157" s="66"/>
      <c r="EX157" s="66"/>
      <c r="EY157" s="66"/>
      <c r="EZ157" s="66"/>
      <c r="FA157" s="66"/>
      <c r="FB157" s="66"/>
      <c r="FC157" s="66"/>
      <c r="FD157" s="66"/>
      <c r="FE157" s="66"/>
      <c r="FF157" s="66"/>
      <c r="FG157" s="66"/>
      <c r="FH157" s="66"/>
      <c r="FI157" s="66"/>
      <c r="FJ157" s="66"/>
      <c r="FK157" s="66"/>
      <c r="FL157" s="66"/>
      <c r="FM157" s="66"/>
      <c r="FN157" s="66"/>
      <c r="FO157" s="66"/>
      <c r="FP157" s="66"/>
      <c r="FQ157" s="66"/>
      <c r="FR157" s="66"/>
      <c r="FS157" s="66"/>
      <c r="FT157" s="66"/>
      <c r="FU157" s="66"/>
      <c r="FV157" s="66"/>
      <c r="FW157" s="66"/>
      <c r="FX157" s="66"/>
      <c r="FY157" s="66"/>
      <c r="FZ157" s="66"/>
      <c r="GA157" s="66"/>
      <c r="GB157" s="66"/>
      <c r="GC157" s="66"/>
      <c r="GD157" s="66"/>
      <c r="GE157" s="66"/>
      <c r="GF157" s="66"/>
      <c r="GG157" s="66"/>
      <c r="GH157" s="66"/>
      <c r="GI157" s="66"/>
      <c r="GJ157" s="66"/>
      <c r="GK157" s="66"/>
      <c r="GL157" s="66"/>
      <c r="GM157" s="66"/>
      <c r="GN157" s="66"/>
      <c r="GO157" s="66"/>
      <c r="GP157" s="66"/>
      <c r="GQ157" s="66"/>
      <c r="GR157" s="66"/>
      <c r="GS157" s="66"/>
      <c r="GT157" s="66"/>
      <c r="GU157" s="66"/>
      <c r="GV157" s="66"/>
      <c r="GW157" s="66"/>
      <c r="GX157" s="66"/>
      <c r="GY157" s="66"/>
      <c r="GZ157" s="66"/>
      <c r="HA157" s="66"/>
      <c r="HB157" s="66"/>
      <c r="HC157" s="66"/>
      <c r="HD157" s="66"/>
      <c r="HE157" s="66"/>
      <c r="HF157" s="66"/>
      <c r="HG157" s="66"/>
      <c r="HH157" s="66"/>
      <c r="HI157" s="66"/>
      <c r="HJ157" s="66"/>
      <c r="HK157" s="66"/>
      <c r="HL157" s="66"/>
      <c r="HM157" s="66"/>
      <c r="HN157" s="66"/>
      <c r="HO157" s="66"/>
      <c r="HP157" s="66"/>
      <c r="HQ157" s="66"/>
      <c r="HR157" s="66"/>
      <c r="HS157" s="66"/>
      <c r="HT157" s="66"/>
      <c r="HU157" s="66"/>
      <c r="HV157" s="66"/>
      <c r="HW157" s="66"/>
      <c r="HX157" s="66"/>
      <c r="HY157" s="66"/>
      <c r="HZ157" s="66"/>
      <c r="IA157" s="66"/>
      <c r="IB157" s="66"/>
      <c r="IC157" s="66"/>
      <c r="ID157" s="66"/>
      <c r="IE157" s="66"/>
      <c r="IF157" s="66"/>
      <c r="IG157" s="66"/>
      <c r="IH157" s="66"/>
      <c r="II157" s="66"/>
      <c r="IJ157" s="66"/>
      <c r="IK157" s="66"/>
      <c r="IL157" s="66"/>
      <c r="IM157" s="66"/>
      <c r="IN157" s="66"/>
      <c r="IO157" s="66"/>
      <c r="IP157" s="66"/>
      <c r="IQ157" s="66"/>
      <c r="IR157" s="66"/>
      <c r="IS157" s="66"/>
      <c r="IT157" s="66"/>
      <c r="IU157" s="66"/>
      <c r="IV157" s="66"/>
      <c r="IW157" s="66"/>
    </row>
    <row r="158" spans="1:257" s="54" customFormat="1" ht="27.6">
      <c r="A158" s="555">
        <f>A154+0.01</f>
        <v>3.2199999999999953</v>
      </c>
      <c r="B158" s="573" t="s">
        <v>75</v>
      </c>
      <c r="C158" s="574"/>
      <c r="D158" s="558"/>
      <c r="E158" s="578"/>
      <c r="F158" s="579"/>
    </row>
    <row r="159" spans="1:257" s="54" customFormat="1">
      <c r="A159" s="555"/>
      <c r="B159" s="556"/>
      <c r="C159" s="559" t="s">
        <v>2</v>
      </c>
      <c r="D159" s="558">
        <v>1</v>
      </c>
      <c r="E159" s="459">
        <v>0</v>
      </c>
      <c r="F159" s="568">
        <f>E159*D159</f>
        <v>0</v>
      </c>
      <c r="G159" s="73"/>
      <c r="H159" s="60"/>
      <c r="I159" s="68"/>
      <c r="J159" s="59"/>
      <c r="K159" s="59"/>
    </row>
    <row r="160" spans="1:257" s="54" customFormat="1" ht="15.9" customHeight="1">
      <c r="A160" s="306"/>
      <c r="B160" s="310"/>
      <c r="C160" s="310"/>
      <c r="D160" s="55"/>
      <c r="E160" s="581"/>
      <c r="F160" s="319"/>
    </row>
    <row r="161" spans="1:11" s="54" customFormat="1">
      <c r="A161" s="306"/>
      <c r="B161" s="310"/>
      <c r="C161" s="310"/>
      <c r="D161" s="55"/>
      <c r="E161" s="581"/>
      <c r="F161" s="319"/>
    </row>
    <row r="162" spans="1:11" s="54" customFormat="1" ht="27.6">
      <c r="A162" s="555">
        <f>A158+0.01</f>
        <v>3.2299999999999951</v>
      </c>
      <c r="B162" s="573" t="s">
        <v>76</v>
      </c>
      <c r="C162" s="574"/>
      <c r="D162" s="558"/>
      <c r="E162" s="578"/>
      <c r="F162" s="579"/>
    </row>
    <row r="163" spans="1:11" s="54" customFormat="1">
      <c r="A163" s="555"/>
      <c r="B163" s="556"/>
      <c r="C163" s="559" t="s">
        <v>2</v>
      </c>
      <c r="D163" s="558">
        <v>2</v>
      </c>
      <c r="E163" s="459">
        <v>0</v>
      </c>
      <c r="F163" s="568">
        <f>E163*D163</f>
        <v>0</v>
      </c>
    </row>
    <row r="164" spans="1:11" s="54" customFormat="1">
      <c r="A164" s="306"/>
      <c r="B164" s="310"/>
      <c r="C164" s="310"/>
      <c r="D164" s="55"/>
      <c r="E164" s="570"/>
      <c r="F164" s="319"/>
      <c r="G164" s="73"/>
      <c r="H164" s="60"/>
      <c r="I164" s="68"/>
      <c r="J164" s="59"/>
      <c r="K164" s="59"/>
    </row>
    <row r="165" spans="1:11" s="54" customFormat="1">
      <c r="A165" s="575"/>
      <c r="B165" s="576"/>
      <c r="C165" s="576"/>
      <c r="D165" s="577"/>
      <c r="E165" s="582"/>
      <c r="F165" s="580"/>
    </row>
    <row r="166" spans="1:11" s="54" customFormat="1" ht="27.6">
      <c r="A166" s="308">
        <f>A162+0.01</f>
        <v>3.2399999999999949</v>
      </c>
      <c r="B166" s="309" t="s">
        <v>98</v>
      </c>
      <c r="C166" s="557"/>
      <c r="D166" s="275"/>
      <c r="E166" s="317"/>
      <c r="F166" s="281"/>
    </row>
    <row r="167" spans="1:11" s="54" customFormat="1">
      <c r="A167" s="555"/>
      <c r="B167" s="556"/>
      <c r="C167" s="559" t="s">
        <v>2</v>
      </c>
      <c r="D167" s="558">
        <v>2</v>
      </c>
      <c r="E167" s="458">
        <v>0</v>
      </c>
      <c r="F167" s="568">
        <f>E167*D167</f>
        <v>0</v>
      </c>
    </row>
    <row r="168" spans="1:11" s="54" customFormat="1">
      <c r="A168" s="306"/>
      <c r="B168" s="310"/>
      <c r="C168" s="310"/>
      <c r="D168" s="55"/>
      <c r="E168" s="570"/>
      <c r="F168" s="319"/>
      <c r="G168" s="73"/>
      <c r="H168" s="60"/>
      <c r="I168" s="68"/>
      <c r="J168" s="59"/>
      <c r="K168" s="59"/>
    </row>
    <row r="169" spans="1:11" s="54" customFormat="1">
      <c r="A169" s="306"/>
      <c r="B169" s="310"/>
      <c r="C169" s="310"/>
      <c r="D169" s="55"/>
      <c r="E169" s="570"/>
      <c r="F169" s="319"/>
      <c r="G169" s="68"/>
      <c r="H169" s="59"/>
      <c r="I169" s="59"/>
    </row>
    <row r="170" spans="1:11" s="54" customFormat="1" ht="27.6">
      <c r="A170" s="555">
        <f>A166+0.01</f>
        <v>3.2499999999999947</v>
      </c>
      <c r="B170" s="556" t="s">
        <v>232</v>
      </c>
      <c r="C170" s="557"/>
      <c r="D170" s="558"/>
      <c r="E170" s="578"/>
      <c r="F170" s="568"/>
      <c r="G170" s="68"/>
      <c r="H170" s="59"/>
      <c r="I170" s="59"/>
    </row>
    <row r="171" spans="1:11" s="54" customFormat="1">
      <c r="A171" s="555"/>
      <c r="B171" s="556"/>
      <c r="C171" s="559" t="s">
        <v>2</v>
      </c>
      <c r="D171" s="558">
        <v>1</v>
      </c>
      <c r="E171" s="458">
        <v>0</v>
      </c>
      <c r="F171" s="568">
        <f>E171*D171</f>
        <v>0</v>
      </c>
      <c r="G171" s="73"/>
      <c r="H171" s="60"/>
      <c r="I171" s="68"/>
      <c r="J171" s="59"/>
      <c r="K171" s="59"/>
    </row>
    <row r="172" spans="1:11" s="54" customFormat="1">
      <c r="A172" s="306"/>
      <c r="B172" s="310"/>
      <c r="C172" s="310"/>
      <c r="D172" s="55"/>
      <c r="E172" s="570"/>
      <c r="F172" s="319"/>
    </row>
    <row r="173" spans="1:11" s="54" customFormat="1">
      <c r="A173" s="306"/>
      <c r="B173" s="310"/>
      <c r="C173" s="310"/>
      <c r="D173" s="55"/>
      <c r="E173" s="570"/>
      <c r="F173" s="319"/>
    </row>
    <row r="174" spans="1:11" s="54" customFormat="1" ht="55.2">
      <c r="A174" s="209">
        <f>A170+0.01</f>
        <v>3.2599999999999945</v>
      </c>
      <c r="B174" s="573" t="s">
        <v>87</v>
      </c>
      <c r="C174" s="574"/>
      <c r="D174" s="558"/>
      <c r="E174" s="584"/>
      <c r="F174" s="568"/>
      <c r="G174" s="76"/>
      <c r="H174" s="68"/>
      <c r="J174" s="59"/>
    </row>
    <row r="175" spans="1:11" s="54" customFormat="1" ht="15" customHeight="1">
      <c r="A175" s="558"/>
      <c r="B175" s="583" t="s">
        <v>233</v>
      </c>
      <c r="C175" s="213" t="s">
        <v>102</v>
      </c>
      <c r="D175" s="558">
        <v>18</v>
      </c>
      <c r="E175" s="704">
        <v>0</v>
      </c>
      <c r="F175" s="76">
        <f>E175*D175</f>
        <v>0</v>
      </c>
      <c r="G175" s="79"/>
      <c r="H175" s="68"/>
      <c r="I175" s="59"/>
      <c r="J175" s="59"/>
    </row>
    <row r="176" spans="1:11" s="54" customFormat="1" ht="15" customHeight="1">
      <c r="A176" s="558"/>
      <c r="B176" s="583"/>
      <c r="C176" s="213"/>
      <c r="D176" s="558"/>
      <c r="E176" s="718"/>
      <c r="F176" s="76"/>
      <c r="G176" s="79"/>
      <c r="H176" s="68"/>
      <c r="I176" s="59"/>
      <c r="J176" s="59"/>
    </row>
    <row r="177" spans="1:10" s="54" customFormat="1" ht="15" customHeight="1">
      <c r="A177" s="558"/>
      <c r="B177" s="583"/>
      <c r="C177" s="213"/>
      <c r="D177" s="558"/>
      <c r="E177" s="718"/>
      <c r="F177" s="76"/>
      <c r="G177" s="79"/>
      <c r="H177" s="68"/>
      <c r="I177" s="59"/>
      <c r="J177" s="59"/>
    </row>
    <row r="178" spans="1:10" s="54" customFormat="1" ht="60" customHeight="1">
      <c r="A178" s="209">
        <f>A174+0.01</f>
        <v>3.2699999999999942</v>
      </c>
      <c r="B178" s="573" t="s">
        <v>88</v>
      </c>
      <c r="C178" s="574"/>
      <c r="D178" s="558"/>
      <c r="E178" s="584"/>
      <c r="F178" s="568"/>
      <c r="G178" s="76"/>
      <c r="H178" s="68"/>
      <c r="J178" s="59"/>
    </row>
    <row r="179" spans="1:10" s="54" customFormat="1" ht="15" customHeight="1">
      <c r="A179" s="558"/>
      <c r="B179" s="583" t="s">
        <v>234</v>
      </c>
      <c r="C179" s="213" t="s">
        <v>102</v>
      </c>
      <c r="D179" s="558">
        <v>12</v>
      </c>
      <c r="E179" s="460">
        <v>0</v>
      </c>
      <c r="F179" s="76">
        <f>E179*D179</f>
        <v>0</v>
      </c>
      <c r="G179" s="79"/>
      <c r="H179" s="68"/>
      <c r="I179" s="59"/>
      <c r="J179" s="59"/>
    </row>
    <row r="180" spans="1:10" s="54" customFormat="1" ht="15" customHeight="1">
      <c r="A180" s="558"/>
      <c r="B180" s="583" t="s">
        <v>105</v>
      </c>
      <c r="C180" s="213" t="s">
        <v>102</v>
      </c>
      <c r="D180" s="558">
        <v>18</v>
      </c>
      <c r="E180" s="460">
        <v>0</v>
      </c>
      <c r="F180" s="76">
        <f>E180*D180</f>
        <v>0</v>
      </c>
      <c r="G180" s="79"/>
      <c r="H180" s="68"/>
      <c r="I180" s="59"/>
      <c r="J180" s="59"/>
    </row>
    <row r="181" spans="1:10" s="54" customFormat="1" ht="15" customHeight="1">
      <c r="A181" s="558"/>
      <c r="B181" s="583"/>
      <c r="C181" s="213"/>
      <c r="D181" s="558"/>
      <c r="E181" s="578"/>
      <c r="F181" s="76"/>
      <c r="G181" s="79"/>
      <c r="H181" s="68"/>
      <c r="I181" s="59"/>
      <c r="J181" s="59"/>
    </row>
    <row r="182" spans="1:10" s="54" customFormat="1" ht="15" customHeight="1">
      <c r="A182" s="558"/>
      <c r="B182" s="583"/>
      <c r="C182" s="213"/>
      <c r="D182" s="558"/>
      <c r="E182" s="718"/>
      <c r="F182" s="76"/>
      <c r="G182" s="79"/>
      <c r="H182" s="68"/>
      <c r="I182" s="59"/>
      <c r="J182" s="59"/>
    </row>
    <row r="183" spans="1:10" s="54" customFormat="1" ht="45" customHeight="1">
      <c r="A183" s="585">
        <f>A178+0.01</f>
        <v>3.279999999999994</v>
      </c>
      <c r="B183" s="556" t="s">
        <v>89</v>
      </c>
      <c r="C183" s="557"/>
      <c r="D183" s="586"/>
      <c r="E183" s="584"/>
      <c r="F183" s="568"/>
      <c r="G183" s="76"/>
      <c r="H183" s="68"/>
      <c r="I183" s="59"/>
      <c r="J183" s="59"/>
    </row>
    <row r="184" spans="1:10" s="54" customFormat="1" ht="15" customHeight="1">
      <c r="A184" s="585"/>
      <c r="B184" s="583"/>
      <c r="C184" s="587" t="s">
        <v>211</v>
      </c>
      <c r="D184" s="588">
        <v>3</v>
      </c>
      <c r="E184" s="460">
        <v>0</v>
      </c>
      <c r="F184" s="568">
        <f>E184*D184</f>
        <v>0</v>
      </c>
      <c r="G184" s="76"/>
    </row>
    <row r="185" spans="1:10" s="54" customFormat="1" ht="15" customHeight="1">
      <c r="A185" s="585"/>
      <c r="B185" s="583" t="s">
        <v>235</v>
      </c>
      <c r="C185" s="587" t="s">
        <v>26</v>
      </c>
      <c r="D185" s="588">
        <v>2</v>
      </c>
      <c r="E185" s="460">
        <v>0</v>
      </c>
      <c r="F185" s="568">
        <f>E185*D185</f>
        <v>0</v>
      </c>
      <c r="G185" s="76"/>
    </row>
    <row r="186" spans="1:10" s="54" customFormat="1" ht="15" customHeight="1">
      <c r="A186" s="585"/>
      <c r="B186" s="583" t="s">
        <v>236</v>
      </c>
      <c r="C186" s="587" t="s">
        <v>26</v>
      </c>
      <c r="D186" s="588">
        <v>4</v>
      </c>
      <c r="E186" s="460">
        <v>0</v>
      </c>
      <c r="F186" s="568">
        <f>E186*D186</f>
        <v>0</v>
      </c>
      <c r="G186" s="76"/>
    </row>
    <row r="187" spans="1:10" s="54" customFormat="1" ht="15" customHeight="1">
      <c r="A187" s="282"/>
      <c r="B187" s="216"/>
      <c r="C187" s="216"/>
      <c r="D187" s="55"/>
      <c r="E187" s="208"/>
      <c r="F187" s="319"/>
      <c r="G187" s="60"/>
    </row>
    <row r="188" spans="1:10" s="54" customFormat="1" ht="15" customHeight="1">
      <c r="A188" s="282"/>
      <c r="B188" s="216"/>
      <c r="C188" s="216"/>
      <c r="D188" s="55"/>
      <c r="E188" s="208"/>
      <c r="F188" s="319"/>
      <c r="G188" s="60"/>
    </row>
    <row r="189" spans="1:10" s="35" customFormat="1">
      <c r="A189" s="533"/>
      <c r="C189" s="539"/>
      <c r="D189" s="539"/>
      <c r="E189" s="536"/>
      <c r="F189" s="567"/>
    </row>
    <row r="190" spans="1:10" s="54" customFormat="1" ht="15" customHeight="1">
      <c r="A190" s="216"/>
      <c r="B190" s="554" t="s">
        <v>407</v>
      </c>
      <c r="C190" s="554"/>
      <c r="D190" s="55"/>
      <c r="E190" s="208"/>
      <c r="F190" s="60"/>
      <c r="G190" s="63"/>
    </row>
    <row r="191" spans="1:10" s="54" customFormat="1" ht="15" customHeight="1">
      <c r="A191" s="216"/>
      <c r="B191" s="554"/>
      <c r="C191" s="554"/>
      <c r="D191" s="55"/>
      <c r="E191" s="208"/>
      <c r="F191" s="60"/>
      <c r="G191" s="63"/>
    </row>
    <row r="192" spans="1:10" s="54" customFormat="1" ht="34.5" customHeight="1">
      <c r="A192" s="514">
        <f>A183+0.01</f>
        <v>3.2899999999999938</v>
      </c>
      <c r="B192" s="515" t="s">
        <v>406</v>
      </c>
      <c r="C192" s="495"/>
      <c r="D192" s="495"/>
      <c r="E192" s="525"/>
      <c r="F192" s="521"/>
    </row>
    <row r="193" spans="1:8" s="54" customFormat="1">
      <c r="A193" s="514"/>
      <c r="B193" s="516"/>
      <c r="C193" s="495" t="s">
        <v>2</v>
      </c>
      <c r="D193" s="495">
        <v>1</v>
      </c>
      <c r="E193" s="454">
        <v>0</v>
      </c>
      <c r="F193" s="522">
        <f>E193*D193</f>
        <v>0</v>
      </c>
    </row>
    <row r="194" spans="1:8" s="54" customFormat="1">
      <c r="A194" s="282"/>
      <c r="C194" s="55"/>
      <c r="D194" s="55"/>
      <c r="E194" s="316"/>
      <c r="F194" s="318"/>
    </row>
    <row r="195" spans="1:8" s="54" customFormat="1">
      <c r="A195" s="282"/>
      <c r="C195" s="55"/>
      <c r="D195" s="55"/>
      <c r="E195" s="316"/>
      <c r="F195" s="318"/>
    </row>
    <row r="196" spans="1:8" s="54" customFormat="1" ht="34.5" customHeight="1">
      <c r="A196" s="514">
        <f>A192+0.01</f>
        <v>3.2999999999999936</v>
      </c>
      <c r="B196" s="515" t="s">
        <v>341</v>
      </c>
      <c r="C196" s="495"/>
      <c r="D196" s="495"/>
      <c r="E196" s="525"/>
      <c r="F196" s="521"/>
    </row>
    <row r="197" spans="1:8" s="54" customFormat="1">
      <c r="A197" s="514"/>
      <c r="B197" s="516" t="s">
        <v>2</v>
      </c>
      <c r="C197" s="495"/>
      <c r="D197" s="495">
        <v>1</v>
      </c>
      <c r="E197" s="454">
        <v>0</v>
      </c>
      <c r="F197" s="522">
        <f>D197*E197</f>
        <v>0</v>
      </c>
    </row>
    <row r="198" spans="1:8" s="54" customFormat="1">
      <c r="A198" s="282"/>
      <c r="C198" s="55"/>
      <c r="D198" s="55"/>
      <c r="E198" s="316"/>
      <c r="F198" s="318"/>
    </row>
    <row r="199" spans="1:8" s="54" customFormat="1">
      <c r="A199" s="282"/>
      <c r="C199" s="55"/>
      <c r="D199" s="55"/>
      <c r="E199" s="316"/>
      <c r="F199" s="318"/>
    </row>
    <row r="200" spans="1:8" s="54" customFormat="1" ht="27.6">
      <c r="A200" s="514">
        <f>A196+0.01</f>
        <v>3.3099999999999934</v>
      </c>
      <c r="B200" s="515" t="s">
        <v>90</v>
      </c>
      <c r="C200" s="495"/>
      <c r="D200" s="495"/>
      <c r="E200" s="525"/>
      <c r="F200" s="521"/>
    </row>
    <row r="201" spans="1:8" s="54" customFormat="1">
      <c r="A201" s="514"/>
      <c r="B201" s="516" t="s">
        <v>2</v>
      </c>
      <c r="C201" s="495"/>
      <c r="D201" s="495">
        <v>1</v>
      </c>
      <c r="E201" s="454">
        <v>0</v>
      </c>
      <c r="F201" s="522">
        <f>D201*E201</f>
        <v>0</v>
      </c>
    </row>
    <row r="202" spans="1:8" s="54" customFormat="1">
      <c r="A202" s="282"/>
      <c r="C202" s="55"/>
      <c r="D202" s="55"/>
      <c r="E202" s="316"/>
      <c r="F202" s="318"/>
    </row>
    <row r="203" spans="1:8" s="54" customFormat="1">
      <c r="A203" s="282"/>
      <c r="C203" s="55"/>
      <c r="D203" s="55"/>
      <c r="E203" s="316"/>
      <c r="F203" s="318"/>
    </row>
    <row r="204" spans="1:8" s="54" customFormat="1" ht="30" customHeight="1">
      <c r="A204" s="585">
        <f>A200+0.01</f>
        <v>3.3199999999999932</v>
      </c>
      <c r="B204" s="589" t="s">
        <v>91</v>
      </c>
      <c r="C204" s="590"/>
      <c r="D204" s="558"/>
      <c r="E204" s="592"/>
      <c r="F204" s="591"/>
    </row>
    <row r="205" spans="1:8" s="54" customFormat="1">
      <c r="A205" s="585"/>
      <c r="B205" s="572" t="s">
        <v>230</v>
      </c>
      <c r="C205" s="214" t="s">
        <v>2</v>
      </c>
      <c r="D205" s="558">
        <v>4</v>
      </c>
      <c r="E205" s="461">
        <v>0</v>
      </c>
      <c r="F205" s="591">
        <f>D205*E205</f>
        <v>0</v>
      </c>
    </row>
    <row r="206" spans="1:8" s="54" customFormat="1">
      <c r="A206" s="282"/>
      <c r="D206" s="55"/>
      <c r="E206" s="316"/>
      <c r="F206" s="318"/>
    </row>
    <row r="207" spans="1:8" s="54" customFormat="1">
      <c r="A207" s="514">
        <f>A204+0.01</f>
        <v>3.329999999999993</v>
      </c>
      <c r="B207" s="538" t="s">
        <v>9</v>
      </c>
      <c r="C207" s="495"/>
      <c r="D207" s="495"/>
      <c r="E207" s="593"/>
      <c r="F207" s="522"/>
      <c r="G207" s="59"/>
      <c r="H207" s="59"/>
    </row>
    <row r="208" spans="1:8" s="54" customFormat="1">
      <c r="A208" s="514"/>
      <c r="B208" s="538" t="s">
        <v>92</v>
      </c>
      <c r="C208" s="495"/>
      <c r="D208" s="495"/>
      <c r="E208" s="594"/>
      <c r="F208" s="522">
        <f>SUM(F10:F207)*0.01</f>
        <v>0</v>
      </c>
      <c r="G208" s="59"/>
      <c r="H208" s="59"/>
    </row>
    <row r="209" spans="1:8" s="54" customFormat="1">
      <c r="A209" s="282"/>
      <c r="B209" s="310"/>
      <c r="C209" s="55"/>
      <c r="D209" s="55"/>
      <c r="E209" s="71"/>
      <c r="F209" s="60"/>
      <c r="G209" s="59"/>
      <c r="H209" s="59"/>
    </row>
    <row r="210" spans="1:8" s="54" customFormat="1">
      <c r="A210" s="282"/>
      <c r="B210" s="310"/>
      <c r="C210" s="595"/>
      <c r="D210" s="595"/>
      <c r="E210" s="71"/>
      <c r="F210" s="71"/>
      <c r="G210" s="59"/>
      <c r="H210" s="59"/>
    </row>
    <row r="211" spans="1:8" s="54" customFormat="1">
      <c r="A211" s="514">
        <f>A207+0.01</f>
        <v>3.3399999999999928</v>
      </c>
      <c r="B211" s="538" t="s">
        <v>93</v>
      </c>
      <c r="C211" s="495"/>
      <c r="D211" s="495"/>
      <c r="E211" s="601"/>
      <c r="F211" s="545"/>
      <c r="G211" s="59"/>
      <c r="H211" s="59"/>
    </row>
    <row r="212" spans="1:8" s="80" customFormat="1">
      <c r="A212" s="514"/>
      <c r="B212" s="596"/>
      <c r="C212" s="597"/>
      <c r="D212" s="597"/>
      <c r="E212" s="602"/>
      <c r="F212" s="603">
        <f>SUM(F10:F210)*0.02</f>
        <v>0</v>
      </c>
    </row>
    <row r="213" spans="1:8" s="80" customFormat="1">
      <c r="A213" s="282"/>
      <c r="C213" s="195"/>
      <c r="D213" s="598"/>
      <c r="E213" s="604"/>
    </row>
    <row r="214" spans="1:8">
      <c r="A214" s="438"/>
      <c r="B214" s="439"/>
      <c r="C214" s="440"/>
      <c r="D214" s="441"/>
      <c r="E214" s="442"/>
      <c r="F214" s="443"/>
      <c r="G214" s="41"/>
      <c r="H214" s="42"/>
    </row>
    <row r="215" spans="1:8">
      <c r="A215" s="96"/>
      <c r="B215" s="445"/>
      <c r="E215" s="43"/>
      <c r="F215" s="44"/>
      <c r="G215" s="21"/>
      <c r="H215" s="22"/>
    </row>
    <row r="216" spans="1:8" ht="14.4" thickBot="1">
      <c r="A216" s="96"/>
      <c r="B216" s="446" t="s">
        <v>39</v>
      </c>
      <c r="C216" s="447"/>
      <c r="D216" s="599"/>
      <c r="E216" s="315"/>
      <c r="F216" s="448">
        <f>SUM(F5:F212)</f>
        <v>0</v>
      </c>
      <c r="G216" s="45"/>
      <c r="H216" s="46"/>
    </row>
    <row r="217" spans="1:8" ht="14.4" thickTop="1">
      <c r="A217" s="96"/>
      <c r="B217" s="449"/>
      <c r="C217" s="450"/>
      <c r="D217" s="600"/>
      <c r="E217" s="451"/>
      <c r="F217" s="452"/>
      <c r="G217" s="47"/>
      <c r="H217" s="48"/>
    </row>
    <row r="218" spans="1:8">
      <c r="A218" s="96"/>
      <c r="E218" s="43"/>
      <c r="F218" s="44"/>
    </row>
    <row r="219" spans="1:8">
      <c r="E219" s="43"/>
      <c r="F219" s="44"/>
    </row>
    <row r="220" spans="1:8">
      <c r="E220" s="43"/>
      <c r="F220" s="44"/>
    </row>
    <row r="221" spans="1:8">
      <c r="E221" s="43"/>
      <c r="F221" s="44"/>
    </row>
    <row r="222" spans="1:8">
      <c r="E222" s="43"/>
      <c r="F222" s="44"/>
    </row>
    <row r="223" spans="1:8">
      <c r="E223" s="43"/>
      <c r="F223" s="44"/>
    </row>
    <row r="224" spans="1:8">
      <c r="E224" s="43"/>
      <c r="F224" s="44"/>
    </row>
    <row r="225" spans="5:6">
      <c r="E225" s="43"/>
      <c r="F225" s="44"/>
    </row>
    <row r="226" spans="5:6">
      <c r="E226" s="43"/>
      <c r="F226" s="44"/>
    </row>
    <row r="227" spans="5:6">
      <c r="E227" s="43"/>
      <c r="F227" s="44"/>
    </row>
    <row r="228" spans="5:6">
      <c r="E228" s="43"/>
      <c r="F228" s="44"/>
    </row>
    <row r="229" spans="5:6">
      <c r="E229" s="43"/>
      <c r="F229" s="44"/>
    </row>
    <row r="230" spans="5:6">
      <c r="E230" s="43"/>
      <c r="F230" s="44"/>
    </row>
    <row r="231" spans="5:6">
      <c r="E231" s="43"/>
      <c r="F231" s="44"/>
    </row>
    <row r="232" spans="5:6">
      <c r="E232" s="43"/>
      <c r="F232" s="44"/>
    </row>
    <row r="233" spans="5:6">
      <c r="E233" s="43"/>
      <c r="F233" s="44"/>
    </row>
    <row r="234" spans="5:6">
      <c r="E234" s="43"/>
      <c r="F234" s="44"/>
    </row>
    <row r="235" spans="5:6">
      <c r="E235" s="43"/>
      <c r="F235" s="44"/>
    </row>
    <row r="236" spans="5:6">
      <c r="E236" s="43"/>
      <c r="F236" s="44"/>
    </row>
    <row r="237" spans="5:6">
      <c r="E237" s="43"/>
      <c r="F237" s="44"/>
    </row>
    <row r="238" spans="5:6">
      <c r="E238" s="43"/>
      <c r="F238" s="44"/>
    </row>
    <row r="239" spans="5:6">
      <c r="E239" s="43"/>
      <c r="F239" s="44"/>
    </row>
    <row r="240" spans="5:6">
      <c r="E240" s="43"/>
      <c r="F240" s="44"/>
    </row>
    <row r="241" spans="5:6">
      <c r="E241" s="43"/>
      <c r="F241" s="44"/>
    </row>
    <row r="242" spans="5:6">
      <c r="E242" s="43"/>
      <c r="F242" s="44"/>
    </row>
    <row r="243" spans="5:6">
      <c r="E243" s="43"/>
      <c r="F243" s="44"/>
    </row>
    <row r="244" spans="5:6">
      <c r="E244" s="43"/>
      <c r="F244" s="44"/>
    </row>
    <row r="245" spans="5:6">
      <c r="E245" s="43"/>
      <c r="F245" s="44"/>
    </row>
    <row r="246" spans="5:6">
      <c r="E246" s="43"/>
      <c r="F246" s="44"/>
    </row>
    <row r="247" spans="5:6">
      <c r="E247" s="43"/>
      <c r="F247" s="44"/>
    </row>
    <row r="248" spans="5:6">
      <c r="E248" s="43"/>
      <c r="F248" s="44"/>
    </row>
    <row r="249" spans="5:6">
      <c r="E249" s="43"/>
      <c r="F249" s="44"/>
    </row>
    <row r="250" spans="5:6">
      <c r="E250" s="43"/>
      <c r="F250" s="44"/>
    </row>
    <row r="251" spans="5:6" ht="39" customHeight="1">
      <c r="E251" s="43"/>
      <c r="F251" s="44"/>
    </row>
    <row r="252" spans="5:6">
      <c r="E252" s="43"/>
      <c r="F252" s="44"/>
    </row>
    <row r="253" spans="5:6">
      <c r="E253" s="43"/>
      <c r="F253" s="44"/>
    </row>
    <row r="254" spans="5:6">
      <c r="E254" s="43"/>
      <c r="F254" s="44"/>
    </row>
    <row r="255" spans="5:6">
      <c r="E255" s="43"/>
      <c r="F255" s="44"/>
    </row>
    <row r="256" spans="5:6">
      <c r="E256" s="43"/>
      <c r="F256" s="44"/>
    </row>
    <row r="257" spans="5:6">
      <c r="E257" s="43"/>
      <c r="F257" s="44"/>
    </row>
    <row r="258" spans="5:6">
      <c r="E258" s="43"/>
      <c r="F258" s="44"/>
    </row>
    <row r="259" spans="5:6">
      <c r="E259" s="43"/>
      <c r="F259" s="44"/>
    </row>
    <row r="260" spans="5:6">
      <c r="E260" s="43"/>
      <c r="F260" s="44"/>
    </row>
    <row r="261" spans="5:6">
      <c r="E261" s="43"/>
      <c r="F261" s="44"/>
    </row>
    <row r="262" spans="5:6">
      <c r="E262" s="43"/>
      <c r="F262" s="44"/>
    </row>
    <row r="263" spans="5:6">
      <c r="E263" s="43"/>
      <c r="F263" s="44"/>
    </row>
    <row r="264" spans="5:6">
      <c r="E264" s="43"/>
      <c r="F264" s="44"/>
    </row>
    <row r="265" spans="5:6">
      <c r="E265" s="43"/>
      <c r="F265" s="44"/>
    </row>
    <row r="266" spans="5:6">
      <c r="E266" s="43"/>
      <c r="F266" s="44"/>
    </row>
    <row r="267" spans="5:6">
      <c r="E267" s="43"/>
      <c r="F267" s="44"/>
    </row>
    <row r="268" spans="5:6">
      <c r="E268" s="43"/>
      <c r="F268" s="44"/>
    </row>
    <row r="269" spans="5:6">
      <c r="E269" s="43"/>
      <c r="F269" s="44"/>
    </row>
    <row r="270" spans="5:6">
      <c r="E270" s="43"/>
      <c r="F270" s="44"/>
    </row>
    <row r="271" spans="5:6">
      <c r="E271" s="43"/>
      <c r="F271" s="44"/>
    </row>
    <row r="272" spans="5:6">
      <c r="E272" s="43"/>
      <c r="F272" s="44"/>
    </row>
    <row r="273" spans="5:6">
      <c r="E273" s="43"/>
      <c r="F273" s="44"/>
    </row>
    <row r="274" spans="5:6">
      <c r="E274" s="43"/>
      <c r="F274" s="44"/>
    </row>
    <row r="275" spans="5:6">
      <c r="E275" s="43"/>
      <c r="F275" s="44"/>
    </row>
    <row r="276" spans="5:6">
      <c r="E276" s="43"/>
      <c r="F276" s="44"/>
    </row>
    <row r="277" spans="5:6">
      <c r="E277" s="43"/>
      <c r="F277" s="44"/>
    </row>
    <row r="278" spans="5:6">
      <c r="E278" s="43"/>
      <c r="F278" s="44"/>
    </row>
  </sheetData>
  <sheetProtection algorithmName="SHA-512" hashValue="pNsZfFnp0YnIiXXSrua+tnPtLDEooROkbl2IIVVUrjmrz4hiP+v9gik7Uu29C1snfryZRLk82siqdeIkoLvN0Q==" saltValue="BZD5S6oY8z1PUAyOhsWcvg==" spinCount="100000" sheet="1" objects="1" scenarios="1" formatCells="0" formatColumns="0" formatRows="0"/>
  <mergeCells count="2">
    <mergeCell ref="A4:A5"/>
    <mergeCell ref="B4:B5"/>
  </mergeCells>
  <pageMargins left="0.98425196850393704" right="0.74803149606299213" top="0.98425196850393704" bottom="0.98425196850393704" header="0.51181102362204722" footer="0.51181102362204722"/>
  <pageSetup paperSize="9" scale="61" orientation="portrait" horizontalDpi="1200" verticalDpi="1200" r:id="rId1"/>
  <headerFooter alignWithMargins="0">
    <oddHeader xml:space="preserve">&amp;C&amp;9REM PROJEKT d.o.o. Podvin 102, 3310 Žalec, 03 5717705, 041 938550 email: milan.rozman@siol.net
</oddHeader>
    <oddFooter>&amp;L&amp;"Times New Roman CE,Navadno"&amp;8&amp;F&amp;C&amp;A&amp;R&amp;P/&amp;N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C1F15-051F-4B26-9471-BEF5A3F2BB70}">
  <dimension ref="A1:K157"/>
  <sheetViews>
    <sheetView view="pageBreakPreview" zoomScale="115" zoomScaleNormal="100" zoomScaleSheetLayoutView="115" workbookViewId="0">
      <selection activeCell="E89" sqref="E89"/>
    </sheetView>
  </sheetViews>
  <sheetFormatPr defaultColWidth="8.88671875" defaultRowHeight="13.8"/>
  <cols>
    <col min="1" max="1" width="5.88671875" style="82" customWidth="1"/>
    <col min="2" max="2" width="55.6640625" style="10" customWidth="1"/>
    <col min="3" max="3" width="8.44140625" style="5" customWidth="1"/>
    <col min="4" max="4" width="8.44140625" style="81" customWidth="1"/>
    <col min="5" max="5" width="13.6640625" style="6" customWidth="1"/>
    <col min="6" max="6" width="13.6640625" style="17" customWidth="1"/>
    <col min="7" max="7" width="13.6640625" style="10" hidden="1" customWidth="1"/>
    <col min="8" max="8" width="13.6640625" style="23" hidden="1" customWidth="1"/>
    <col min="9" max="11" width="9.5546875" style="10" customWidth="1"/>
    <col min="12" max="12" width="9.109375" style="10" customWidth="1"/>
    <col min="13" max="13" width="9.44140625" style="10" customWidth="1"/>
    <col min="14" max="253" width="9.109375" style="10" customWidth="1"/>
    <col min="254" max="16384" width="8.88671875" style="10"/>
  </cols>
  <sheetData>
    <row r="1" spans="1:11" s="3" customFormat="1">
      <c r="A1" s="325"/>
      <c r="B1" s="326" t="str">
        <f>Naslovnica!B12</f>
        <v>Revitalizacija Resnikove hiše</v>
      </c>
      <c r="C1" s="605"/>
      <c r="D1" s="606"/>
      <c r="E1" s="607"/>
      <c r="F1" s="608"/>
      <c r="G1" s="4"/>
    </row>
    <row r="2" spans="1:11" s="3" customFormat="1">
      <c r="A2" s="333"/>
      <c r="B2" s="334" t="str">
        <f>Naslovnica!B15</f>
        <v>Občina Kozje, Kozje 37, 3260 KOZJE</v>
      </c>
      <c r="C2" s="611"/>
      <c r="D2" s="612"/>
      <c r="E2" s="613"/>
      <c r="F2" s="614"/>
      <c r="G2" s="4"/>
    </row>
    <row r="3" spans="1:11" s="3" customFormat="1">
      <c r="A3" s="336"/>
      <c r="B3" s="337" t="str">
        <f>Naslovnica!B16</f>
        <v>Št. Načrta : REM-725/2025</v>
      </c>
      <c r="C3" s="611"/>
      <c r="D3" s="612"/>
      <c r="E3" s="613"/>
      <c r="F3" s="614"/>
      <c r="G3" s="4"/>
    </row>
    <row r="4" spans="1:11">
      <c r="A4" s="970" t="s">
        <v>55</v>
      </c>
      <c r="B4" s="972" t="s">
        <v>237</v>
      </c>
      <c r="F4" s="615"/>
      <c r="G4" s="6"/>
      <c r="H4" s="7"/>
      <c r="I4" s="8"/>
      <c r="J4" s="9"/>
    </row>
    <row r="5" spans="1:11">
      <c r="A5" s="971"/>
      <c r="B5" s="973"/>
      <c r="C5" s="338"/>
      <c r="D5" s="464"/>
      <c r="E5" s="616"/>
      <c r="F5" s="615"/>
      <c r="G5" s="9"/>
      <c r="H5" s="7"/>
      <c r="I5" s="8"/>
      <c r="J5" s="9"/>
    </row>
    <row r="6" spans="1:11" s="14" customFormat="1" ht="27.6">
      <c r="A6" s="617" t="s">
        <v>1</v>
      </c>
      <c r="B6" s="340" t="s">
        <v>5</v>
      </c>
      <c r="C6" s="618" t="s">
        <v>146</v>
      </c>
      <c r="D6" s="619" t="s">
        <v>0</v>
      </c>
      <c r="E6" s="620" t="s">
        <v>6</v>
      </c>
      <c r="F6" s="621" t="s">
        <v>8</v>
      </c>
      <c r="G6" s="11" t="s">
        <v>6</v>
      </c>
      <c r="H6" s="12" t="s">
        <v>8</v>
      </c>
      <c r="I6" s="13"/>
    </row>
    <row r="7" spans="1:11">
      <c r="B7" s="344"/>
      <c r="E7" s="622"/>
      <c r="G7" s="16"/>
      <c r="H7" s="17"/>
      <c r="I7" s="18"/>
      <c r="J7" s="19"/>
      <c r="K7" s="19"/>
    </row>
    <row r="8" spans="1:11">
      <c r="A8" s="470"/>
      <c r="B8" s="345"/>
      <c r="C8" s="623"/>
      <c r="D8" s="471"/>
      <c r="E8" s="21"/>
      <c r="F8" s="22"/>
    </row>
    <row r="9" spans="1:11" s="83" customFormat="1">
      <c r="D9" s="624"/>
      <c r="G9" s="85"/>
    </row>
    <row r="10" spans="1:11" s="83" customFormat="1">
      <c r="A10" s="625">
        <v>4.01</v>
      </c>
      <c r="B10" s="626" t="s">
        <v>238</v>
      </c>
      <c r="C10" s="625"/>
      <c r="D10" s="625"/>
      <c r="E10" s="625"/>
      <c r="F10" s="625"/>
      <c r="G10" s="84"/>
    </row>
    <row r="11" spans="1:11" s="83" customFormat="1" ht="27.6">
      <c r="A11" s="627"/>
      <c r="B11" s="628" t="s">
        <v>240</v>
      </c>
      <c r="C11" s="627"/>
      <c r="D11" s="627"/>
      <c r="E11" s="629"/>
      <c r="F11" s="630"/>
      <c r="G11" s="84"/>
    </row>
    <row r="12" spans="1:11" s="83" customFormat="1" ht="27.6">
      <c r="A12" s="627"/>
      <c r="B12" s="628" t="s">
        <v>241</v>
      </c>
      <c r="C12" s="627"/>
      <c r="D12" s="627"/>
      <c r="E12" s="627"/>
      <c r="F12" s="627"/>
      <c r="G12" s="84"/>
    </row>
    <row r="13" spans="1:11" s="83" customFormat="1">
      <c r="A13" s="627"/>
      <c r="B13" s="627" t="s">
        <v>242</v>
      </c>
      <c r="C13" s="627"/>
      <c r="D13" s="627"/>
      <c r="E13" s="627"/>
      <c r="F13" s="627"/>
      <c r="G13" s="84"/>
    </row>
    <row r="14" spans="1:11" s="83" customFormat="1">
      <c r="A14" s="627"/>
      <c r="B14" s="627" t="s">
        <v>243</v>
      </c>
      <c r="C14" s="627"/>
      <c r="D14" s="627"/>
      <c r="E14" s="627"/>
      <c r="F14" s="627"/>
      <c r="G14" s="84"/>
    </row>
    <row r="15" spans="1:11" s="83" customFormat="1">
      <c r="A15" s="627"/>
      <c r="B15" s="627" t="s">
        <v>244</v>
      </c>
      <c r="C15" s="627"/>
      <c r="D15" s="627"/>
      <c r="E15" s="627"/>
      <c r="F15" s="627"/>
      <c r="G15" s="84"/>
    </row>
    <row r="16" spans="1:11" s="83" customFormat="1">
      <c r="A16" s="627"/>
      <c r="B16" s="627" t="s">
        <v>245</v>
      </c>
      <c r="C16" s="627"/>
      <c r="D16" s="627"/>
      <c r="E16" s="627"/>
      <c r="F16" s="627"/>
      <c r="G16" s="84"/>
    </row>
    <row r="17" spans="1:8" s="83" customFormat="1">
      <c r="A17" s="627"/>
      <c r="B17" s="627" t="s">
        <v>246</v>
      </c>
      <c r="C17" s="627"/>
      <c r="D17" s="627"/>
      <c r="E17" s="627"/>
      <c r="F17" s="627"/>
      <c r="G17" s="84"/>
    </row>
    <row r="18" spans="1:8" s="83" customFormat="1">
      <c r="A18" s="631"/>
      <c r="B18" s="631" t="s">
        <v>428</v>
      </c>
      <c r="C18" s="632"/>
      <c r="D18" s="633"/>
      <c r="E18" s="634"/>
      <c r="F18" s="635"/>
      <c r="G18" s="84"/>
    </row>
    <row r="19" spans="1:8">
      <c r="A19" s="636"/>
      <c r="B19" s="637"/>
      <c r="C19" s="432" t="s">
        <v>2</v>
      </c>
      <c r="D19" s="433">
        <v>1</v>
      </c>
      <c r="E19" s="609">
        <v>0</v>
      </c>
      <c r="F19" s="434">
        <f>E19*D19</f>
        <v>0</v>
      </c>
      <c r="H19" s="10"/>
    </row>
    <row r="20" spans="1:8" s="83" customFormat="1">
      <c r="G20" s="84"/>
    </row>
    <row r="21" spans="1:8" s="83" customFormat="1" ht="27.6">
      <c r="A21" s="625">
        <f>A10+0.01</f>
        <v>4.0199999999999996</v>
      </c>
      <c r="B21" s="638" t="s">
        <v>247</v>
      </c>
      <c r="C21" s="625"/>
      <c r="D21" s="625"/>
      <c r="E21" s="639"/>
      <c r="F21" s="640"/>
      <c r="G21" s="84"/>
    </row>
    <row r="22" spans="1:8" s="83" customFormat="1">
      <c r="A22" s="627"/>
      <c r="B22" s="627" t="s">
        <v>248</v>
      </c>
      <c r="C22" s="627"/>
      <c r="D22" s="627"/>
      <c r="E22" s="627"/>
      <c r="F22" s="627"/>
      <c r="G22" s="84"/>
    </row>
    <row r="23" spans="1:8" s="83" customFormat="1">
      <c r="A23" s="627"/>
      <c r="B23" s="627" t="s">
        <v>249</v>
      </c>
      <c r="C23" s="627"/>
      <c r="D23" s="627"/>
      <c r="E23" s="627"/>
      <c r="F23" s="627"/>
      <c r="G23" s="84"/>
    </row>
    <row r="24" spans="1:8" s="83" customFormat="1">
      <c r="A24" s="627"/>
      <c r="B24" s="627" t="s">
        <v>250</v>
      </c>
      <c r="C24" s="627"/>
      <c r="D24" s="627"/>
      <c r="E24" s="627"/>
      <c r="F24" s="627"/>
      <c r="G24" s="84"/>
    </row>
    <row r="25" spans="1:8" s="83" customFormat="1">
      <c r="A25" s="627"/>
      <c r="B25" s="627" t="s">
        <v>251</v>
      </c>
      <c r="C25" s="627"/>
      <c r="D25" s="627"/>
      <c r="E25" s="627"/>
      <c r="F25" s="627"/>
      <c r="G25" s="84"/>
    </row>
    <row r="26" spans="1:8" s="83" customFormat="1">
      <c r="A26" s="631"/>
      <c r="B26" s="631" t="s">
        <v>429</v>
      </c>
      <c r="C26" s="632"/>
      <c r="D26" s="633"/>
      <c r="E26" s="634"/>
      <c r="F26" s="635"/>
      <c r="G26" s="84"/>
    </row>
    <row r="27" spans="1:8">
      <c r="A27" s="636"/>
      <c r="B27" s="637"/>
      <c r="C27" s="432" t="s">
        <v>2</v>
      </c>
      <c r="D27" s="433">
        <v>1</v>
      </c>
      <c r="E27" s="609">
        <v>0</v>
      </c>
      <c r="F27" s="434">
        <f>E27*D27</f>
        <v>0</v>
      </c>
      <c r="H27" s="10"/>
    </row>
    <row r="28" spans="1:8" s="83" customFormat="1">
      <c r="G28" s="84"/>
    </row>
    <row r="29" spans="1:8" s="83" customFormat="1" ht="13.5" customHeight="1">
      <c r="G29" s="84"/>
    </row>
    <row r="30" spans="1:8" s="83" customFormat="1">
      <c r="A30" s="625"/>
      <c r="B30" s="626" t="s">
        <v>239</v>
      </c>
      <c r="C30" s="625"/>
      <c r="D30" s="625"/>
      <c r="E30" s="625"/>
      <c r="F30" s="625"/>
      <c r="G30" s="84"/>
    </row>
    <row r="31" spans="1:8" s="83" customFormat="1">
      <c r="A31" s="627"/>
      <c r="B31" s="627"/>
      <c r="C31" s="627"/>
      <c r="D31" s="627"/>
      <c r="E31" s="627"/>
      <c r="F31" s="627"/>
      <c r="G31" s="84"/>
    </row>
    <row r="32" spans="1:8" s="83" customFormat="1" ht="27.6">
      <c r="A32" s="627">
        <f>A21+0.01</f>
        <v>4.0299999999999994</v>
      </c>
      <c r="B32" s="628" t="s">
        <v>240</v>
      </c>
      <c r="C32" s="627"/>
      <c r="D32" s="627"/>
      <c r="E32" s="629"/>
      <c r="F32" s="630"/>
      <c r="G32" s="84"/>
    </row>
    <row r="33" spans="1:8" s="83" customFormat="1" ht="27.6">
      <c r="A33" s="627"/>
      <c r="B33" s="628" t="s">
        <v>241</v>
      </c>
      <c r="C33" s="627"/>
      <c r="D33" s="627"/>
      <c r="E33" s="627"/>
      <c r="F33" s="627"/>
      <c r="G33" s="84"/>
    </row>
    <row r="34" spans="1:8" s="83" customFormat="1" ht="15.75" customHeight="1">
      <c r="A34" s="627"/>
      <c r="B34" s="627" t="s">
        <v>242</v>
      </c>
      <c r="C34" s="627"/>
      <c r="D34" s="627"/>
      <c r="E34" s="627"/>
      <c r="F34" s="627"/>
      <c r="G34" s="84"/>
    </row>
    <row r="35" spans="1:8" s="83" customFormat="1">
      <c r="A35" s="627"/>
      <c r="B35" s="627" t="s">
        <v>243</v>
      </c>
      <c r="C35" s="627"/>
      <c r="D35" s="627"/>
      <c r="E35" s="627"/>
      <c r="F35" s="627"/>
      <c r="G35" s="84"/>
    </row>
    <row r="36" spans="1:8" s="83" customFormat="1">
      <c r="A36" s="627"/>
      <c r="B36" s="627" t="s">
        <v>244</v>
      </c>
      <c r="C36" s="627"/>
      <c r="D36" s="627"/>
      <c r="E36" s="627"/>
      <c r="F36" s="627"/>
      <c r="G36" s="84"/>
    </row>
    <row r="37" spans="1:8" s="83" customFormat="1" ht="18.75" customHeight="1">
      <c r="A37" s="627"/>
      <c r="B37" s="627" t="s">
        <v>245</v>
      </c>
      <c r="C37" s="627"/>
      <c r="D37" s="627"/>
      <c r="E37" s="627"/>
      <c r="F37" s="627"/>
      <c r="G37" s="84"/>
    </row>
    <row r="38" spans="1:8" s="83" customFormat="1">
      <c r="A38" s="627"/>
      <c r="B38" s="627" t="s">
        <v>246</v>
      </c>
      <c r="C38" s="627"/>
      <c r="D38" s="627"/>
      <c r="E38" s="627"/>
      <c r="F38" s="627"/>
      <c r="G38" s="84"/>
    </row>
    <row r="39" spans="1:8" s="83" customFormat="1">
      <c r="A39" s="631"/>
      <c r="B39" s="631" t="s">
        <v>430</v>
      </c>
      <c r="C39" s="632"/>
      <c r="D39" s="633"/>
      <c r="E39" s="634"/>
      <c r="F39" s="635"/>
      <c r="G39" s="84"/>
    </row>
    <row r="40" spans="1:8">
      <c r="A40" s="636"/>
      <c r="B40" s="637"/>
      <c r="C40" s="432" t="s">
        <v>2</v>
      </c>
      <c r="D40" s="433">
        <v>7</v>
      </c>
      <c r="E40" s="609">
        <v>0</v>
      </c>
      <c r="F40" s="434">
        <f>E40*D40</f>
        <v>0</v>
      </c>
      <c r="H40" s="10"/>
    </row>
    <row r="41" spans="1:8" s="83" customFormat="1">
      <c r="G41" s="84"/>
    </row>
    <row r="42" spans="1:8" s="83" customFormat="1" ht="27.6">
      <c r="A42" s="625">
        <f>A32+0.01</f>
        <v>4.0399999999999991</v>
      </c>
      <c r="B42" s="638" t="s">
        <v>247</v>
      </c>
      <c r="C42" s="625"/>
      <c r="D42" s="625"/>
      <c r="E42" s="639"/>
      <c r="F42" s="640"/>
      <c r="G42" s="84"/>
    </row>
    <row r="43" spans="1:8" s="83" customFormat="1">
      <c r="A43" s="627"/>
      <c r="B43" s="627" t="s">
        <v>248</v>
      </c>
      <c r="C43" s="627"/>
      <c r="D43" s="627"/>
      <c r="E43" s="627"/>
      <c r="F43" s="627"/>
      <c r="G43" s="84"/>
    </row>
    <row r="44" spans="1:8" s="83" customFormat="1">
      <c r="A44" s="627"/>
      <c r="B44" s="627" t="s">
        <v>249</v>
      </c>
      <c r="C44" s="627"/>
      <c r="D44" s="627"/>
      <c r="E44" s="627"/>
      <c r="F44" s="627"/>
      <c r="G44" s="84"/>
    </row>
    <row r="45" spans="1:8" s="83" customFormat="1">
      <c r="A45" s="627"/>
      <c r="B45" s="627" t="s">
        <v>252</v>
      </c>
      <c r="C45" s="627"/>
      <c r="D45" s="627"/>
      <c r="E45" s="627"/>
      <c r="F45" s="627"/>
      <c r="G45" s="84"/>
    </row>
    <row r="46" spans="1:8" s="83" customFormat="1">
      <c r="A46" s="627"/>
      <c r="B46" s="627" t="s">
        <v>251</v>
      </c>
      <c r="C46" s="627"/>
      <c r="D46" s="627"/>
      <c r="E46" s="627"/>
      <c r="F46" s="627"/>
      <c r="G46" s="84"/>
    </row>
    <row r="47" spans="1:8" s="83" customFormat="1">
      <c r="A47" s="631"/>
      <c r="B47" s="631" t="s">
        <v>429</v>
      </c>
      <c r="C47" s="632"/>
      <c r="D47" s="633"/>
      <c r="E47" s="634"/>
      <c r="F47" s="635"/>
      <c r="G47" s="84"/>
    </row>
    <row r="48" spans="1:8">
      <c r="A48" s="636"/>
      <c r="B48" s="637"/>
      <c r="C48" s="432" t="s">
        <v>2</v>
      </c>
      <c r="D48" s="433">
        <v>2</v>
      </c>
      <c r="E48" s="609">
        <v>0</v>
      </c>
      <c r="F48" s="434">
        <f>E48*D48</f>
        <v>0</v>
      </c>
      <c r="H48" s="10"/>
    </row>
    <row r="49" spans="1:9" s="83" customFormat="1">
      <c r="G49" s="84"/>
    </row>
    <row r="50" spans="1:9" s="88" customFormat="1">
      <c r="A50" s="641"/>
      <c r="B50" s="642"/>
      <c r="C50" s="643"/>
      <c r="D50" s="644"/>
      <c r="E50" s="649"/>
      <c r="F50" s="647"/>
      <c r="G50" s="86"/>
      <c r="H50" s="87"/>
      <c r="I50" s="87"/>
    </row>
    <row r="51" spans="1:9" s="89" customFormat="1">
      <c r="A51" s="398">
        <f>A42+0.01</f>
        <v>4.0499999999999989</v>
      </c>
      <c r="B51" s="645" t="s">
        <v>259</v>
      </c>
      <c r="C51" s="381"/>
      <c r="D51" s="381"/>
      <c r="E51" s="381"/>
      <c r="F51" s="381"/>
    </row>
    <row r="52" spans="1:9" s="89" customFormat="1">
      <c r="A52" s="380"/>
      <c r="B52" s="385"/>
      <c r="C52" s="381" t="s">
        <v>2</v>
      </c>
      <c r="D52" s="381">
        <v>8</v>
      </c>
      <c r="E52" s="330">
        <v>0</v>
      </c>
      <c r="F52" s="648">
        <f>E52*D52</f>
        <v>0</v>
      </c>
    </row>
    <row r="53" spans="1:9" s="89" customFormat="1">
      <c r="A53" s="646"/>
    </row>
    <row r="54" spans="1:9" s="89" customFormat="1">
      <c r="A54" s="646"/>
    </row>
    <row r="55" spans="1:9" s="54" customFormat="1" ht="27.75" customHeight="1">
      <c r="A55" s="209">
        <f>A51+0.01</f>
        <v>4.0599999999999987</v>
      </c>
      <c r="B55" s="650" t="s">
        <v>260</v>
      </c>
      <c r="C55" s="651"/>
      <c r="D55" s="651"/>
      <c r="E55" s="652"/>
      <c r="F55" s="653"/>
    </row>
    <row r="56" spans="1:9" s="54" customFormat="1" ht="12.9" customHeight="1">
      <c r="A56" s="654"/>
      <c r="B56" s="655" t="s">
        <v>261</v>
      </c>
      <c r="C56" s="656"/>
      <c r="D56" s="656"/>
      <c r="E56" s="657"/>
      <c r="F56" s="100"/>
    </row>
    <row r="57" spans="1:9" s="54" customFormat="1" ht="12.9" customHeight="1">
      <c r="A57" s="658"/>
      <c r="B57" s="655" t="s">
        <v>262</v>
      </c>
      <c r="C57" s="656"/>
      <c r="D57" s="656"/>
      <c r="E57" s="657"/>
      <c r="F57" s="100"/>
    </row>
    <row r="58" spans="1:9" s="54" customFormat="1" ht="12.9" customHeight="1">
      <c r="A58" s="654"/>
      <c r="B58" s="659" t="s">
        <v>263</v>
      </c>
      <c r="C58" s="656"/>
      <c r="D58" s="656"/>
      <c r="E58" s="657"/>
      <c r="F58" s="100"/>
      <c r="G58" s="59"/>
    </row>
    <row r="59" spans="1:9" s="54" customFormat="1" ht="12.9" customHeight="1">
      <c r="A59" s="654"/>
      <c r="B59" s="660" t="s">
        <v>265</v>
      </c>
      <c r="C59" s="656"/>
      <c r="D59" s="656"/>
      <c r="E59" s="657"/>
      <c r="F59" s="100"/>
    </row>
    <row r="60" spans="1:9" s="54" customFormat="1" ht="12.9" customHeight="1">
      <c r="A60" s="658"/>
      <c r="B60" s="661" t="s">
        <v>264</v>
      </c>
      <c r="C60" s="662"/>
      <c r="D60" s="662"/>
      <c r="E60" s="663"/>
      <c r="F60" s="664"/>
    </row>
    <row r="61" spans="1:9" s="54" customFormat="1" ht="12.9" customHeight="1">
      <c r="A61" s="665"/>
      <c r="B61" s="666"/>
      <c r="C61" s="667" t="s">
        <v>2</v>
      </c>
      <c r="D61" s="667">
        <v>1</v>
      </c>
      <c r="E61" s="913" t="s">
        <v>432</v>
      </c>
      <c r="F61" s="219">
        <f>E61*D61</f>
        <v>0</v>
      </c>
    </row>
    <row r="62" spans="1:9" s="54" customFormat="1" ht="12.9" customHeight="1">
      <c r="A62" s="282"/>
      <c r="B62" s="595"/>
      <c r="C62" s="668"/>
      <c r="D62" s="669"/>
      <c r="E62" s="63"/>
      <c r="F62" s="59"/>
    </row>
    <row r="63" spans="1:9" s="54" customFormat="1">
      <c r="A63" s="216"/>
      <c r="B63" s="670"/>
      <c r="C63" s="671"/>
      <c r="D63" s="71"/>
      <c r="E63" s="60"/>
    </row>
    <row r="64" spans="1:9" s="93" customFormat="1">
      <c r="A64" s="430">
        <f>A55+0.01</f>
        <v>4.0699999999999985</v>
      </c>
      <c r="B64" s="672" t="s">
        <v>253</v>
      </c>
      <c r="C64" s="673"/>
      <c r="D64" s="674"/>
      <c r="E64" s="410"/>
      <c r="F64" s="436"/>
      <c r="G64" s="92"/>
      <c r="H64" s="92"/>
    </row>
    <row r="65" spans="1:8" s="93" customFormat="1">
      <c r="A65" s="675"/>
      <c r="B65" s="672" t="s">
        <v>108</v>
      </c>
      <c r="C65" s="673" t="s">
        <v>26</v>
      </c>
      <c r="D65" s="676">
        <v>4</v>
      </c>
      <c r="E65" s="609">
        <v>0</v>
      </c>
      <c r="F65" s="410">
        <f t="shared" ref="F65:F66" si="0">E65*D65</f>
        <v>0</v>
      </c>
      <c r="G65" s="92"/>
      <c r="H65" s="92"/>
    </row>
    <row r="66" spans="1:8" s="93" customFormat="1">
      <c r="A66" s="675"/>
      <c r="B66" s="672" t="s">
        <v>254</v>
      </c>
      <c r="C66" s="673" t="s">
        <v>26</v>
      </c>
      <c r="D66" s="676">
        <v>1</v>
      </c>
      <c r="E66" s="609">
        <v>0</v>
      </c>
      <c r="F66" s="410">
        <f t="shared" si="0"/>
        <v>0</v>
      </c>
      <c r="G66" s="92"/>
      <c r="H66" s="92"/>
    </row>
    <row r="67" spans="1:8" s="91" customFormat="1">
      <c r="A67" s="677"/>
      <c r="B67" s="678"/>
      <c r="C67" s="679"/>
      <c r="D67" s="680"/>
      <c r="E67" s="682"/>
      <c r="F67" s="681"/>
      <c r="G67" s="94"/>
      <c r="H67" s="94"/>
    </row>
    <row r="68" spans="1:8" s="91" customFormat="1">
      <c r="A68" s="677"/>
      <c r="B68" s="678"/>
      <c r="C68" s="679"/>
      <c r="D68" s="680"/>
      <c r="E68" s="682"/>
      <c r="F68" s="681"/>
      <c r="G68" s="94"/>
      <c r="H68" s="94"/>
    </row>
    <row r="69" spans="1:8" s="93" customFormat="1">
      <c r="A69" s="430">
        <f>A64+0.01</f>
        <v>4.0799999999999983</v>
      </c>
      <c r="B69" s="672" t="s">
        <v>266</v>
      </c>
      <c r="C69" s="673"/>
      <c r="D69" s="674"/>
      <c r="E69" s="410"/>
      <c r="F69" s="436"/>
      <c r="G69" s="92"/>
      <c r="H69" s="92"/>
    </row>
    <row r="70" spans="1:8" s="93" customFormat="1">
      <c r="A70" s="675"/>
      <c r="B70" s="672"/>
      <c r="C70" s="673" t="s">
        <v>2</v>
      </c>
      <c r="D70" s="676">
        <v>1</v>
      </c>
      <c r="E70" s="609">
        <v>0</v>
      </c>
      <c r="F70" s="410">
        <f t="shared" ref="F70" si="1">E70*D70</f>
        <v>0</v>
      </c>
      <c r="G70" s="92"/>
      <c r="H70" s="92"/>
    </row>
    <row r="71" spans="1:8" s="91" customFormat="1">
      <c r="A71" s="677"/>
      <c r="B71" s="678"/>
      <c r="C71" s="679"/>
      <c r="D71" s="680"/>
      <c r="E71" s="682"/>
      <c r="F71" s="681"/>
      <c r="G71" s="94"/>
      <c r="H71" s="94"/>
    </row>
    <row r="72" spans="1:8" s="91" customFormat="1">
      <c r="A72" s="677"/>
      <c r="B72" s="678"/>
      <c r="C72" s="679"/>
      <c r="D72" s="680"/>
      <c r="E72" s="682"/>
      <c r="F72" s="681"/>
      <c r="G72" s="94"/>
      <c r="H72" s="94"/>
    </row>
    <row r="73" spans="1:8" s="93" customFormat="1" ht="37.5" customHeight="1">
      <c r="A73" s="398">
        <f>A69+0.01</f>
        <v>4.0899999999999981</v>
      </c>
      <c r="B73" s="672" t="s">
        <v>267</v>
      </c>
      <c r="C73" s="683"/>
      <c r="D73" s="674"/>
      <c r="E73" s="648"/>
      <c r="F73" s="38"/>
      <c r="G73" s="92"/>
      <c r="H73" s="92"/>
    </row>
    <row r="74" spans="1:8" s="93" customFormat="1" ht="12.9" customHeight="1">
      <c r="A74" s="398"/>
      <c r="B74" s="672"/>
      <c r="C74" s="683" t="s">
        <v>2</v>
      </c>
      <c r="D74" s="683">
        <v>1</v>
      </c>
      <c r="E74" s="609">
        <v>0</v>
      </c>
      <c r="F74" s="648">
        <f>E74*D74</f>
        <v>0</v>
      </c>
      <c r="G74" s="92"/>
      <c r="H74" s="92"/>
    </row>
    <row r="75" spans="1:8" s="93" customFormat="1" ht="12.9" customHeight="1">
      <c r="A75" s="407"/>
      <c r="B75" s="684"/>
      <c r="C75" s="685"/>
      <c r="D75" s="685"/>
      <c r="E75" s="581"/>
      <c r="F75" s="31"/>
      <c r="G75" s="92"/>
      <c r="H75" s="92"/>
    </row>
    <row r="76" spans="1:8" s="93" customFormat="1" ht="15" customHeight="1">
      <c r="A76" s="407"/>
      <c r="B76" s="684"/>
      <c r="C76" s="685"/>
      <c r="D76" s="685"/>
      <c r="E76" s="692"/>
      <c r="F76" s="31"/>
    </row>
    <row r="77" spans="1:8" s="93" customFormat="1" ht="27.6">
      <c r="A77" s="430">
        <f>A73+0.01</f>
        <v>4.0999999999999979</v>
      </c>
      <c r="B77" s="672" t="s">
        <v>255</v>
      </c>
      <c r="C77" s="673"/>
      <c r="D77" s="674"/>
      <c r="E77" s="410"/>
      <c r="F77" s="436"/>
      <c r="G77" s="92"/>
      <c r="H77" s="92"/>
    </row>
    <row r="78" spans="1:8" s="93" customFormat="1">
      <c r="A78" s="672"/>
      <c r="B78" s="672" t="s">
        <v>30</v>
      </c>
      <c r="C78" s="673" t="s">
        <v>102</v>
      </c>
      <c r="D78" s="676">
        <v>10</v>
      </c>
      <c r="E78" s="331">
        <v>0</v>
      </c>
      <c r="F78" s="410">
        <f t="shared" ref="F78:F79" si="2">D78*E78</f>
        <v>0</v>
      </c>
      <c r="G78" s="92"/>
      <c r="H78" s="92"/>
    </row>
    <row r="79" spans="1:8" s="93" customFormat="1">
      <c r="A79" s="672"/>
      <c r="B79" s="672" t="s">
        <v>99</v>
      </c>
      <c r="C79" s="673" t="s">
        <v>102</v>
      </c>
      <c r="D79" s="676">
        <v>8</v>
      </c>
      <c r="E79" s="331">
        <v>0</v>
      </c>
      <c r="F79" s="410">
        <f t="shared" si="2"/>
        <v>0</v>
      </c>
      <c r="G79" s="92"/>
      <c r="H79" s="92"/>
    </row>
    <row r="80" spans="1:8" s="93" customFormat="1">
      <c r="A80" s="686"/>
      <c r="B80" s="686"/>
      <c r="C80" s="687"/>
      <c r="D80" s="688"/>
      <c r="E80" s="694"/>
      <c r="F80" s="693"/>
      <c r="G80" s="92"/>
      <c r="H80" s="92"/>
    </row>
    <row r="81" spans="1:10">
      <c r="A81" s="96"/>
      <c r="B81" s="445"/>
      <c r="C81" s="689"/>
      <c r="D81" s="690"/>
      <c r="E81" s="43"/>
      <c r="F81" s="43"/>
      <c r="G81" s="21"/>
      <c r="H81" s="21"/>
    </row>
    <row r="82" spans="1:10">
      <c r="A82" s="691">
        <f>A77+0.01</f>
        <v>4.1099999999999977</v>
      </c>
      <c r="B82" s="431" t="s">
        <v>256</v>
      </c>
      <c r="C82" s="432"/>
      <c r="D82" s="433"/>
      <c r="E82" s="434"/>
      <c r="F82" s="434"/>
      <c r="G82" s="40"/>
      <c r="H82" s="40"/>
    </row>
    <row r="83" spans="1:10">
      <c r="A83" s="636"/>
      <c r="B83" s="431"/>
      <c r="C83" s="432" t="s">
        <v>2</v>
      </c>
      <c r="D83" s="433">
        <v>1</v>
      </c>
      <c r="E83" s="610">
        <v>0</v>
      </c>
      <c r="F83" s="410">
        <f>E83*D83</f>
        <v>0</v>
      </c>
      <c r="G83" s="40"/>
      <c r="H83" s="40"/>
    </row>
    <row r="84" spans="1:10">
      <c r="A84" s="96"/>
      <c r="B84" s="445"/>
      <c r="C84" s="689"/>
      <c r="D84" s="690"/>
      <c r="E84" s="43"/>
      <c r="F84" s="43"/>
      <c r="G84" s="21"/>
      <c r="H84" s="21"/>
    </row>
    <row r="85" spans="1:10">
      <c r="A85" s="96"/>
      <c r="B85" s="445"/>
      <c r="C85" s="689"/>
      <c r="D85" s="690"/>
      <c r="E85" s="43"/>
      <c r="F85" s="43"/>
      <c r="G85" s="21"/>
      <c r="H85" s="21"/>
    </row>
    <row r="86" spans="1:10" ht="27.6">
      <c r="A86" s="636">
        <f>A82+0.01</f>
        <v>4.1199999999999974</v>
      </c>
      <c r="B86" s="695" t="s">
        <v>257</v>
      </c>
      <c r="C86" s="673"/>
      <c r="D86" s="676"/>
      <c r="E86" s="696"/>
      <c r="F86" s="95"/>
      <c r="G86" s="97"/>
      <c r="H86" s="95"/>
      <c r="I86" s="19"/>
      <c r="J86" s="19"/>
    </row>
    <row r="87" spans="1:10">
      <c r="A87" s="636"/>
      <c r="B87" s="698"/>
      <c r="C87" s="432" t="s">
        <v>2</v>
      </c>
      <c r="D87" s="433">
        <v>1</v>
      </c>
      <c r="E87" s="610">
        <v>0</v>
      </c>
      <c r="F87" s="410">
        <f>D87*E87</f>
        <v>0</v>
      </c>
      <c r="G87" s="90"/>
      <c r="H87" s="40"/>
      <c r="I87" s="19"/>
      <c r="J87" s="19"/>
    </row>
    <row r="88" spans="1:10">
      <c r="A88" s="96"/>
      <c r="B88" s="699"/>
      <c r="C88" s="700"/>
      <c r="D88" s="701"/>
      <c r="E88" s="581"/>
      <c r="F88" s="43"/>
      <c r="G88" s="98"/>
      <c r="H88" s="21"/>
      <c r="I88" s="19"/>
      <c r="J88" s="19"/>
    </row>
    <row r="89" spans="1:10">
      <c r="A89" s="96"/>
      <c r="B89" s="699"/>
      <c r="C89" s="700"/>
      <c r="D89" s="701"/>
      <c r="E89" s="581"/>
      <c r="F89" s="43"/>
      <c r="G89" s="98"/>
      <c r="H89" s="21"/>
      <c r="I89" s="19"/>
      <c r="J89" s="19"/>
    </row>
    <row r="90" spans="1:10" s="88" customFormat="1">
      <c r="C90" s="643"/>
      <c r="D90" s="644"/>
      <c r="E90" s="697"/>
      <c r="F90" s="697"/>
      <c r="H90" s="99"/>
    </row>
    <row r="91" spans="1:10">
      <c r="A91" s="636">
        <f>A86+0.01</f>
        <v>4.1299999999999972</v>
      </c>
      <c r="B91" s="431" t="s">
        <v>222</v>
      </c>
      <c r="C91" s="432"/>
      <c r="D91" s="433"/>
      <c r="E91" s="434"/>
      <c r="F91" s="434"/>
      <c r="G91" s="40"/>
      <c r="H91" s="40"/>
    </row>
    <row r="92" spans="1:10">
      <c r="A92" s="636"/>
      <c r="B92" s="431"/>
      <c r="C92" s="432"/>
      <c r="D92" s="433"/>
      <c r="E92" s="434"/>
      <c r="F92" s="434">
        <f>SUM(F5:F90)*0.02</f>
        <v>0</v>
      </c>
      <c r="G92" s="40"/>
      <c r="H92" s="40"/>
    </row>
    <row r="93" spans="1:10">
      <c r="A93" s="96"/>
      <c r="B93" s="445"/>
      <c r="E93" s="43"/>
      <c r="F93" s="44"/>
      <c r="G93" s="21"/>
      <c r="H93" s="22"/>
    </row>
    <row r="94" spans="1:10">
      <c r="A94" s="96"/>
      <c r="B94" s="445"/>
      <c r="E94" s="43"/>
      <c r="F94" s="44"/>
      <c r="G94" s="21"/>
      <c r="H94" s="22"/>
    </row>
    <row r="95" spans="1:10" ht="14.4" thickBot="1">
      <c r="A95" s="96"/>
      <c r="B95" s="446" t="s">
        <v>258</v>
      </c>
      <c r="C95" s="447"/>
      <c r="D95" s="599"/>
      <c r="E95" s="315"/>
      <c r="F95" s="448">
        <f>SUM(F5:F92)</f>
        <v>0</v>
      </c>
      <c r="G95" s="45"/>
      <c r="H95" s="46"/>
    </row>
    <row r="96" spans="1:10" ht="14.4" thickTop="1">
      <c r="A96" s="96"/>
      <c r="B96" s="449"/>
      <c r="C96" s="450"/>
      <c r="D96" s="600"/>
      <c r="E96" s="451"/>
      <c r="F96" s="452"/>
      <c r="G96" s="47"/>
      <c r="H96" s="48"/>
    </row>
    <row r="97" spans="1:6">
      <c r="A97" s="96"/>
      <c r="E97" s="43"/>
      <c r="F97" s="44"/>
    </row>
    <row r="98" spans="1:6">
      <c r="E98" s="43"/>
      <c r="F98" s="44"/>
    </row>
    <row r="99" spans="1:6">
      <c r="E99" s="43"/>
      <c r="F99" s="44"/>
    </row>
    <row r="100" spans="1:6">
      <c r="E100" s="43"/>
      <c r="F100" s="44"/>
    </row>
    <row r="101" spans="1:6">
      <c r="E101" s="43"/>
      <c r="F101" s="44"/>
    </row>
    <row r="102" spans="1:6">
      <c r="E102" s="43"/>
      <c r="F102" s="44"/>
    </row>
    <row r="103" spans="1:6">
      <c r="E103" s="43"/>
      <c r="F103" s="44"/>
    </row>
    <row r="104" spans="1:6">
      <c r="E104" s="43"/>
      <c r="F104" s="44"/>
    </row>
    <row r="105" spans="1:6">
      <c r="E105" s="43"/>
      <c r="F105" s="44"/>
    </row>
    <row r="106" spans="1:6">
      <c r="E106" s="43"/>
      <c r="F106" s="44"/>
    </row>
    <row r="107" spans="1:6">
      <c r="E107" s="43"/>
      <c r="F107" s="44"/>
    </row>
    <row r="108" spans="1:6">
      <c r="E108" s="43"/>
      <c r="F108" s="44"/>
    </row>
    <row r="109" spans="1:6">
      <c r="E109" s="43"/>
      <c r="F109" s="44"/>
    </row>
    <row r="110" spans="1:6">
      <c r="E110" s="43"/>
      <c r="F110" s="44"/>
    </row>
    <row r="111" spans="1:6">
      <c r="E111" s="43"/>
      <c r="F111" s="44"/>
    </row>
    <row r="112" spans="1:6">
      <c r="E112" s="43"/>
      <c r="F112" s="44"/>
    </row>
    <row r="113" spans="5:6">
      <c r="E113" s="43"/>
      <c r="F113" s="44"/>
    </row>
    <row r="114" spans="5:6">
      <c r="E114" s="43"/>
      <c r="F114" s="44"/>
    </row>
    <row r="115" spans="5:6">
      <c r="E115" s="43"/>
      <c r="F115" s="44"/>
    </row>
    <row r="116" spans="5:6">
      <c r="E116" s="43"/>
      <c r="F116" s="44"/>
    </row>
    <row r="117" spans="5:6">
      <c r="E117" s="43"/>
      <c r="F117" s="44"/>
    </row>
    <row r="118" spans="5:6">
      <c r="E118" s="43"/>
      <c r="F118" s="44"/>
    </row>
    <row r="119" spans="5:6">
      <c r="E119" s="43"/>
      <c r="F119" s="44"/>
    </row>
    <row r="120" spans="5:6">
      <c r="E120" s="43"/>
      <c r="F120" s="44"/>
    </row>
    <row r="121" spans="5:6">
      <c r="E121" s="43"/>
      <c r="F121" s="44"/>
    </row>
    <row r="122" spans="5:6">
      <c r="E122" s="43"/>
      <c r="F122" s="44"/>
    </row>
    <row r="123" spans="5:6">
      <c r="E123" s="43"/>
      <c r="F123" s="44"/>
    </row>
    <row r="124" spans="5:6">
      <c r="E124" s="43"/>
      <c r="F124" s="44"/>
    </row>
    <row r="125" spans="5:6">
      <c r="E125" s="43"/>
      <c r="F125" s="44"/>
    </row>
    <row r="126" spans="5:6">
      <c r="E126" s="43"/>
      <c r="F126" s="44"/>
    </row>
    <row r="127" spans="5:6">
      <c r="E127" s="43"/>
      <c r="F127" s="44"/>
    </row>
    <row r="128" spans="5:6">
      <c r="E128" s="43"/>
      <c r="F128" s="44"/>
    </row>
    <row r="129" spans="5:6">
      <c r="E129" s="43"/>
      <c r="F129" s="44"/>
    </row>
    <row r="130" spans="5:6">
      <c r="E130" s="43"/>
      <c r="F130" s="44"/>
    </row>
    <row r="131" spans="5:6">
      <c r="E131" s="43"/>
      <c r="F131" s="44"/>
    </row>
    <row r="132" spans="5:6">
      <c r="E132" s="43"/>
      <c r="F132" s="44"/>
    </row>
    <row r="133" spans="5:6">
      <c r="E133" s="43"/>
      <c r="F133" s="44"/>
    </row>
    <row r="134" spans="5:6">
      <c r="E134" s="43"/>
      <c r="F134" s="44"/>
    </row>
    <row r="135" spans="5:6">
      <c r="E135" s="43"/>
      <c r="F135" s="44"/>
    </row>
    <row r="136" spans="5:6">
      <c r="E136" s="43"/>
      <c r="F136" s="44"/>
    </row>
    <row r="137" spans="5:6">
      <c r="E137" s="43"/>
      <c r="F137" s="44"/>
    </row>
    <row r="138" spans="5:6">
      <c r="E138" s="43"/>
      <c r="F138" s="44"/>
    </row>
    <row r="139" spans="5:6">
      <c r="E139" s="43"/>
      <c r="F139" s="44"/>
    </row>
    <row r="140" spans="5:6">
      <c r="E140" s="43"/>
      <c r="F140" s="44"/>
    </row>
    <row r="141" spans="5:6">
      <c r="E141" s="43"/>
      <c r="F141" s="44"/>
    </row>
    <row r="142" spans="5:6">
      <c r="E142" s="43"/>
      <c r="F142" s="44"/>
    </row>
    <row r="143" spans="5:6">
      <c r="E143" s="43"/>
      <c r="F143" s="44"/>
    </row>
    <row r="144" spans="5:6">
      <c r="E144" s="43"/>
      <c r="F144" s="44"/>
    </row>
    <row r="145" spans="5:6">
      <c r="E145" s="43"/>
      <c r="F145" s="44"/>
    </row>
    <row r="146" spans="5:6">
      <c r="E146" s="43"/>
      <c r="F146" s="44"/>
    </row>
    <row r="147" spans="5:6">
      <c r="E147" s="43"/>
      <c r="F147" s="44"/>
    </row>
    <row r="148" spans="5:6">
      <c r="E148" s="43"/>
      <c r="F148" s="44"/>
    </row>
    <row r="149" spans="5:6">
      <c r="E149" s="43"/>
      <c r="F149" s="44"/>
    </row>
    <row r="150" spans="5:6">
      <c r="E150" s="43"/>
      <c r="F150" s="44"/>
    </row>
    <row r="151" spans="5:6">
      <c r="E151" s="43"/>
      <c r="F151" s="44"/>
    </row>
    <row r="152" spans="5:6">
      <c r="E152" s="43"/>
      <c r="F152" s="44"/>
    </row>
    <row r="153" spans="5:6">
      <c r="E153" s="43"/>
      <c r="F153" s="44"/>
    </row>
    <row r="154" spans="5:6">
      <c r="E154" s="43"/>
      <c r="F154" s="44"/>
    </row>
    <row r="155" spans="5:6">
      <c r="E155" s="43"/>
      <c r="F155" s="44"/>
    </row>
    <row r="156" spans="5:6">
      <c r="E156" s="43"/>
      <c r="F156" s="44"/>
    </row>
    <row r="157" spans="5:6">
      <c r="E157" s="43"/>
      <c r="F157" s="44"/>
    </row>
  </sheetData>
  <sheetProtection algorithmName="SHA-512" hashValue="YqouQZLhaweP08aUFpv/ypcPrAaLpD+tTn4M+NuwoVuW42B6nIG4Gl3GovxSpehDrN/zOEACVvPuU/yUR+XFAA==" saltValue="Z87Er6YY8NDIxdZwHhzalQ==" spinCount="100000" sheet="1" objects="1" scenarios="1" formatCells="0" formatColumns="0" formatRows="0"/>
  <mergeCells count="2">
    <mergeCell ref="A4:A5"/>
    <mergeCell ref="B4:B5"/>
  </mergeCells>
  <pageMargins left="0.98425196850393704" right="0.74803149606299213" top="0.98425196850393704" bottom="0.98425196850393704" header="0.51181102362204722" footer="0.51181102362204722"/>
  <pageSetup paperSize="9" scale="73" orientation="portrait" horizontalDpi="1200" verticalDpi="1200" r:id="rId1"/>
  <headerFooter alignWithMargins="0">
    <oddHeader xml:space="preserve">&amp;C&amp;9REM PROJEKT d.o.o. Podvin 102, 3310 Žalec, 03 5717705, 041 938550 email: milan.rozman@siol.net
</oddHeader>
    <oddFooter>&amp;L&amp;"Times New Roman CE,Navadno"&amp;8&amp;F&amp;C&amp;A&amp;R&amp;P/&amp;N</oddFooter>
  </headerFooter>
  <rowBreaks count="1" manualBreakCount="1">
    <brk id="2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W63"/>
  <sheetViews>
    <sheetView view="pageBreakPreview" topLeftCell="A43" zoomScaleNormal="90" zoomScaleSheetLayoutView="100" workbookViewId="0">
      <selection activeCell="F54" sqref="F54"/>
    </sheetView>
  </sheetViews>
  <sheetFormatPr defaultColWidth="8.88671875" defaultRowHeight="13.8"/>
  <cols>
    <col min="1" max="1" width="4.6640625" style="59" customWidth="1"/>
    <col min="2" max="2" width="53.44140625" style="54" customWidth="1"/>
    <col min="3" max="4" width="8.5546875" style="55" customWidth="1"/>
    <col min="5" max="5" width="13.44140625" style="59" customWidth="1"/>
    <col min="6" max="6" width="13.44140625" style="64" customWidth="1"/>
    <col min="7" max="7" width="13.44140625" style="54" hidden="1" customWidth="1"/>
    <col min="8" max="8" width="13.44140625" style="64" hidden="1" customWidth="1"/>
    <col min="9" max="245" width="9.109375" style="54" customWidth="1"/>
    <col min="246" max="16384" width="8.88671875" style="54"/>
  </cols>
  <sheetData>
    <row r="1" spans="1:8">
      <c r="A1" s="101"/>
      <c r="B1" s="50" t="str">
        <f>Naslovnica!B12</f>
        <v>Revitalizacija Resnikove hiše</v>
      </c>
      <c r="C1" s="102"/>
      <c r="D1" s="102"/>
      <c r="E1" s="103"/>
      <c r="F1" s="104"/>
      <c r="H1" s="54"/>
    </row>
    <row r="2" spans="1:8">
      <c r="A2" s="705"/>
      <c r="B2" s="334" t="str">
        <f>Naslovnica!B15</f>
        <v>Občina Kozje, Kozje 37, 3260 KOZJE</v>
      </c>
      <c r="C2" s="102"/>
      <c r="D2" s="102"/>
      <c r="E2" s="103"/>
      <c r="F2" s="104"/>
      <c r="H2" s="54"/>
    </row>
    <row r="3" spans="1:8">
      <c r="A3" s="706"/>
      <c r="B3" s="337" t="str">
        <f>Naslovnica!B16</f>
        <v>Št. Načrta : REM-725/2025</v>
      </c>
      <c r="C3" s="102"/>
      <c r="D3" s="102"/>
      <c r="E3" s="103"/>
      <c r="F3" s="104"/>
      <c r="H3" s="54"/>
    </row>
    <row r="4" spans="1:8" ht="12.9" customHeight="1">
      <c r="A4" s="960" t="s">
        <v>78</v>
      </c>
      <c r="B4" s="962" t="s">
        <v>57</v>
      </c>
      <c r="E4" s="56"/>
      <c r="F4" s="194"/>
      <c r="G4" s="56"/>
      <c r="H4" s="105"/>
    </row>
    <row r="5" spans="1:8" ht="12.9" customHeight="1">
      <c r="A5" s="961"/>
      <c r="B5" s="963"/>
      <c r="C5" s="195"/>
      <c r="D5" s="195"/>
      <c r="E5" s="196"/>
      <c r="F5" s="194"/>
      <c r="G5" s="106"/>
      <c r="H5" s="105"/>
    </row>
    <row r="6" spans="1:8" s="57" customFormat="1" ht="42.75" customHeight="1">
      <c r="A6" s="707" t="s">
        <v>1</v>
      </c>
      <c r="B6" s="198" t="s">
        <v>5</v>
      </c>
      <c r="C6" s="708" t="s">
        <v>226</v>
      </c>
      <c r="D6" s="708" t="s">
        <v>0</v>
      </c>
      <c r="E6" s="107" t="s">
        <v>24</v>
      </c>
      <c r="F6" s="201" t="s">
        <v>8</v>
      </c>
      <c r="G6" s="107" t="s">
        <v>24</v>
      </c>
      <c r="H6" s="108" t="s">
        <v>8</v>
      </c>
    </row>
    <row r="7" spans="1:8" ht="15" customHeight="1">
      <c r="A7" s="58"/>
      <c r="B7" s="58"/>
      <c r="C7" s="195"/>
      <c r="D7" s="195"/>
      <c r="E7" s="58"/>
      <c r="F7" s="109"/>
      <c r="G7" s="58"/>
      <c r="H7" s="109"/>
    </row>
    <row r="8" spans="1:8" ht="15" customHeight="1">
      <c r="A8" s="58"/>
      <c r="B8" s="205" t="s">
        <v>25</v>
      </c>
      <c r="C8" s="195"/>
      <c r="D8" s="195"/>
      <c r="E8" s="58"/>
      <c r="F8" s="109"/>
      <c r="G8" s="58"/>
      <c r="H8" s="109"/>
    </row>
    <row r="9" spans="1:8" ht="15" customHeight="1">
      <c r="A9" s="58"/>
      <c r="B9" s="205"/>
      <c r="C9" s="195"/>
      <c r="D9" s="195"/>
      <c r="E9" s="58"/>
      <c r="F9" s="109"/>
      <c r="G9" s="58"/>
      <c r="H9" s="109"/>
    </row>
    <row r="10" spans="1:8" ht="41.4">
      <c r="A10" s="709">
        <v>5.01</v>
      </c>
      <c r="B10" s="309" t="s">
        <v>316</v>
      </c>
      <c r="C10" s="275"/>
      <c r="D10" s="275"/>
      <c r="E10" s="710"/>
      <c r="F10" s="711"/>
      <c r="G10" s="110"/>
      <c r="H10" s="111"/>
    </row>
    <row r="11" spans="1:8" ht="15" customHeight="1">
      <c r="A11" s="308"/>
      <c r="B11" s="309"/>
      <c r="C11" s="712" t="s">
        <v>2</v>
      </c>
      <c r="D11" s="712">
        <v>1</v>
      </c>
      <c r="E11" s="702">
        <v>0</v>
      </c>
      <c r="F11" s="281">
        <f>E11*D11</f>
        <v>0</v>
      </c>
      <c r="G11" s="112"/>
      <c r="H11" s="69"/>
    </row>
    <row r="12" spans="1:8" ht="15" customHeight="1">
      <c r="A12" s="58"/>
      <c r="B12" s="205"/>
      <c r="C12" s="195"/>
      <c r="D12" s="195"/>
      <c r="E12" s="58"/>
      <c r="F12" s="109"/>
      <c r="G12" s="58"/>
      <c r="H12" s="109"/>
    </row>
    <row r="13" spans="1:8" ht="15" customHeight="1">
      <c r="A13" s="58"/>
      <c r="B13" s="205"/>
      <c r="C13" s="195"/>
      <c r="D13" s="195"/>
      <c r="E13" s="58"/>
      <c r="F13" s="109"/>
      <c r="G13" s="58"/>
      <c r="H13" s="109"/>
    </row>
    <row r="14" spans="1:8" s="113" customFormat="1" ht="45" customHeight="1">
      <c r="A14" s="709">
        <f>A10+0.01</f>
        <v>5.0199999999999996</v>
      </c>
      <c r="B14" s="309" t="s">
        <v>58</v>
      </c>
      <c r="C14" s="712"/>
      <c r="D14" s="712"/>
      <c r="E14" s="714"/>
      <c r="F14" s="715"/>
      <c r="G14" s="110"/>
      <c r="H14" s="111"/>
    </row>
    <row r="15" spans="1:8" ht="15" customHeight="1">
      <c r="A15" s="277"/>
      <c r="B15" s="713" t="s">
        <v>314</v>
      </c>
      <c r="C15" s="712" t="s">
        <v>102</v>
      </c>
      <c r="D15" s="712">
        <v>8</v>
      </c>
      <c r="E15" s="703">
        <v>0</v>
      </c>
      <c r="F15" s="69">
        <f>E15*D15</f>
        <v>0</v>
      </c>
      <c r="G15" s="112"/>
      <c r="H15" s="69"/>
    </row>
    <row r="16" spans="1:8" ht="15" customHeight="1">
      <c r="A16" s="277"/>
      <c r="B16" s="713" t="s">
        <v>315</v>
      </c>
      <c r="C16" s="712" t="s">
        <v>102</v>
      </c>
      <c r="D16" s="712">
        <v>54</v>
      </c>
      <c r="E16" s="703">
        <v>0</v>
      </c>
      <c r="F16" s="69">
        <f>E16*D16</f>
        <v>0</v>
      </c>
      <c r="G16" s="112"/>
      <c r="H16" s="69"/>
    </row>
    <row r="17" spans="1:9" ht="15" customHeight="1">
      <c r="A17" s="58"/>
      <c r="B17" s="205"/>
      <c r="C17" s="195"/>
      <c r="D17" s="195"/>
      <c r="E17" s="58"/>
      <c r="F17" s="109"/>
      <c r="G17" s="58"/>
      <c r="H17" s="109"/>
    </row>
    <row r="18" spans="1:9" ht="15" customHeight="1">
      <c r="A18" s="58"/>
      <c r="B18" s="205"/>
      <c r="C18" s="195"/>
      <c r="D18" s="195"/>
      <c r="E18" s="58"/>
      <c r="F18" s="109"/>
      <c r="G18" s="58"/>
      <c r="H18" s="109"/>
    </row>
    <row r="19" spans="1:9" ht="30" customHeight="1">
      <c r="A19" s="555">
        <f>A14+0.01</f>
        <v>5.0299999999999994</v>
      </c>
      <c r="B19" s="560" t="s">
        <v>106</v>
      </c>
      <c r="C19" s="558"/>
      <c r="D19" s="558"/>
      <c r="E19" s="718"/>
      <c r="F19" s="716"/>
      <c r="H19" s="54"/>
    </row>
    <row r="20" spans="1:9" ht="15" customHeight="1">
      <c r="A20" s="583"/>
      <c r="B20" s="572" t="s">
        <v>317</v>
      </c>
      <c r="C20" s="558" t="s">
        <v>26</v>
      </c>
      <c r="D20" s="558">
        <v>1</v>
      </c>
      <c r="E20" s="704">
        <v>0</v>
      </c>
      <c r="F20" s="717">
        <f>E20*D20</f>
        <v>0</v>
      </c>
      <c r="H20" s="54"/>
    </row>
    <row r="21" spans="1:9" ht="15" customHeight="1">
      <c r="A21" s="216"/>
      <c r="E21" s="71"/>
      <c r="F21" s="60"/>
      <c r="H21" s="54"/>
    </row>
    <row r="22" spans="1:9" ht="15" customHeight="1">
      <c r="A22" s="216"/>
      <c r="E22" s="71"/>
      <c r="F22" s="60"/>
      <c r="H22" s="54"/>
    </row>
    <row r="23" spans="1:9" s="75" customFormat="1" ht="82.8">
      <c r="A23" s="514">
        <f>A19+0.01</f>
        <v>5.0399999999999991</v>
      </c>
      <c r="B23" s="721" t="s">
        <v>318</v>
      </c>
      <c r="C23" s="495" t="s">
        <v>26</v>
      </c>
      <c r="D23" s="495"/>
      <c r="E23" s="719"/>
      <c r="F23" s="720"/>
    </row>
    <row r="24" spans="1:9" ht="15" customHeight="1">
      <c r="A24" s="722"/>
      <c r="B24" s="538" t="s">
        <v>319</v>
      </c>
      <c r="C24" s="495" t="s">
        <v>26</v>
      </c>
      <c r="D24" s="495">
        <v>1</v>
      </c>
      <c r="E24" s="455">
        <v>0</v>
      </c>
      <c r="F24" s="731">
        <f t="shared" ref="F24:F30" si="0">D24*E24</f>
        <v>0</v>
      </c>
      <c r="H24" s="54"/>
    </row>
    <row r="25" spans="1:9" ht="15" customHeight="1">
      <c r="A25" s="722"/>
      <c r="B25" s="538" t="s">
        <v>325</v>
      </c>
      <c r="C25" s="495" t="s">
        <v>26</v>
      </c>
      <c r="D25" s="495">
        <v>1</v>
      </c>
      <c r="E25" s="455">
        <v>0</v>
      </c>
      <c r="F25" s="731">
        <f t="shared" si="0"/>
        <v>0</v>
      </c>
      <c r="H25" s="54"/>
    </row>
    <row r="26" spans="1:9" ht="15" customHeight="1">
      <c r="A26" s="722"/>
      <c r="B26" s="538" t="s">
        <v>320</v>
      </c>
      <c r="C26" s="495" t="s">
        <v>26</v>
      </c>
      <c r="D26" s="495">
        <v>4</v>
      </c>
      <c r="E26" s="455">
        <v>0</v>
      </c>
      <c r="F26" s="731">
        <f t="shared" si="0"/>
        <v>0</v>
      </c>
      <c r="H26" s="54"/>
    </row>
    <row r="27" spans="1:9" ht="15" customHeight="1">
      <c r="A27" s="722"/>
      <c r="B27" s="538" t="s">
        <v>321</v>
      </c>
      <c r="C27" s="495" t="s">
        <v>26</v>
      </c>
      <c r="D27" s="495">
        <v>4</v>
      </c>
      <c r="E27" s="455">
        <v>0</v>
      </c>
      <c r="F27" s="731">
        <f t="shared" si="0"/>
        <v>0</v>
      </c>
      <c r="H27" s="54"/>
    </row>
    <row r="28" spans="1:9" ht="30" customHeight="1">
      <c r="A28" s="722"/>
      <c r="B28" s="538" t="s">
        <v>322</v>
      </c>
      <c r="C28" s="495" t="s">
        <v>26</v>
      </c>
      <c r="D28" s="495">
        <v>4</v>
      </c>
      <c r="E28" s="455">
        <v>0</v>
      </c>
      <c r="F28" s="731">
        <f t="shared" si="0"/>
        <v>0</v>
      </c>
      <c r="H28" s="54"/>
    </row>
    <row r="29" spans="1:9" ht="15" customHeight="1">
      <c r="A29" s="723"/>
      <c r="B29" s="724" t="s">
        <v>323</v>
      </c>
      <c r="C29" s="495" t="s">
        <v>26</v>
      </c>
      <c r="D29" s="725">
        <v>6</v>
      </c>
      <c r="E29" s="455">
        <v>0</v>
      </c>
      <c r="F29" s="731">
        <f t="shared" si="0"/>
        <v>0</v>
      </c>
      <c r="G29" s="68"/>
      <c r="H29" s="59"/>
      <c r="I29" s="59"/>
    </row>
    <row r="30" spans="1:9" s="78" customFormat="1">
      <c r="A30" s="723"/>
      <c r="B30" s="724" t="s">
        <v>324</v>
      </c>
      <c r="C30" s="495" t="s">
        <v>26</v>
      </c>
      <c r="D30" s="725">
        <v>24</v>
      </c>
      <c r="E30" s="455">
        <v>0</v>
      </c>
      <c r="F30" s="731">
        <f t="shared" si="0"/>
        <v>0</v>
      </c>
    </row>
    <row r="31" spans="1:9" s="78" customFormat="1">
      <c r="A31" s="306"/>
      <c r="B31" s="726"/>
      <c r="C31" s="595"/>
      <c r="D31" s="71"/>
      <c r="E31" s="71"/>
      <c r="F31" s="203"/>
    </row>
    <row r="32" spans="1:9" s="75" customFormat="1" ht="15" customHeight="1">
      <c r="A32" s="727"/>
      <c r="B32" s="728"/>
      <c r="C32" s="729"/>
      <c r="D32" s="730"/>
      <c r="E32" s="732"/>
    </row>
    <row r="33" spans="1:8" ht="30" customHeight="1">
      <c r="A33" s="709">
        <f>A23+0.01</f>
        <v>5.0499999999999989</v>
      </c>
      <c r="B33" s="733" t="s">
        <v>64</v>
      </c>
      <c r="C33" s="734"/>
      <c r="D33" s="734"/>
      <c r="E33" s="710"/>
      <c r="F33" s="711"/>
      <c r="G33" s="110"/>
      <c r="H33" s="111"/>
    </row>
    <row r="34" spans="1:8" ht="15" customHeight="1">
      <c r="A34" s="308"/>
      <c r="B34" s="309"/>
      <c r="C34" s="712" t="s">
        <v>102</v>
      </c>
      <c r="D34" s="712">
        <v>62</v>
      </c>
      <c r="E34" s="702">
        <v>0</v>
      </c>
      <c r="F34" s="281">
        <f>E34*D34</f>
        <v>0</v>
      </c>
      <c r="G34" s="112"/>
      <c r="H34" s="69"/>
    </row>
    <row r="35" spans="1:8" ht="15" customHeight="1">
      <c r="A35" s="306"/>
      <c r="B35" s="310"/>
      <c r="C35" s="735"/>
      <c r="D35" s="735"/>
      <c r="E35" s="581"/>
      <c r="F35" s="319"/>
      <c r="G35" s="98"/>
      <c r="H35" s="60"/>
    </row>
    <row r="36" spans="1:8" ht="15" customHeight="1">
      <c r="A36" s="306"/>
      <c r="B36" s="310"/>
      <c r="C36" s="735"/>
      <c r="D36" s="735"/>
      <c r="E36" s="581"/>
      <c r="F36" s="319"/>
      <c r="G36" s="98"/>
      <c r="H36" s="60"/>
    </row>
    <row r="37" spans="1:8" ht="30" customHeight="1">
      <c r="A37" s="709">
        <f>A33+0.01</f>
        <v>5.0599999999999987</v>
      </c>
      <c r="B37" s="733" t="s">
        <v>59</v>
      </c>
      <c r="C37" s="734"/>
      <c r="D37" s="734"/>
      <c r="E37" s="710"/>
      <c r="F37" s="711"/>
      <c r="G37" s="110"/>
      <c r="H37" s="111"/>
    </row>
    <row r="38" spans="1:8" ht="15" customHeight="1">
      <c r="A38" s="308"/>
      <c r="B38" s="309"/>
      <c r="C38" s="712" t="s">
        <v>2</v>
      </c>
      <c r="D38" s="712">
        <v>1</v>
      </c>
      <c r="E38" s="702">
        <v>0</v>
      </c>
      <c r="F38" s="281">
        <f>E38*D38</f>
        <v>0</v>
      </c>
      <c r="G38" s="112"/>
      <c r="H38" s="69"/>
    </row>
    <row r="39" spans="1:8" ht="15" customHeight="1">
      <c r="A39" s="306"/>
      <c r="B39" s="310"/>
      <c r="C39" s="735"/>
      <c r="D39" s="735"/>
      <c r="E39" s="581"/>
      <c r="F39" s="319"/>
      <c r="G39" s="98"/>
      <c r="H39" s="60"/>
    </row>
    <row r="40" spans="1:8" ht="15" customHeight="1">
      <c r="A40" s="306"/>
      <c r="B40" s="310"/>
      <c r="C40" s="735"/>
      <c r="D40" s="735"/>
      <c r="E40" s="581"/>
      <c r="F40" s="319"/>
      <c r="G40" s="98"/>
      <c r="H40" s="60"/>
    </row>
    <row r="41" spans="1:8" ht="30" customHeight="1">
      <c r="A41" s="709">
        <f>A37+0.01</f>
        <v>5.0699999999999985</v>
      </c>
      <c r="B41" s="733" t="s">
        <v>60</v>
      </c>
      <c r="C41" s="734"/>
      <c r="D41" s="734"/>
      <c r="E41" s="710"/>
      <c r="F41" s="711"/>
      <c r="G41" s="110"/>
      <c r="H41" s="111"/>
    </row>
    <row r="42" spans="1:8" ht="15" customHeight="1">
      <c r="A42" s="308"/>
      <c r="B42" s="309"/>
      <c r="C42" s="712" t="s">
        <v>2</v>
      </c>
      <c r="D42" s="712">
        <v>1</v>
      </c>
      <c r="E42" s="702">
        <v>0</v>
      </c>
      <c r="F42" s="281">
        <f>E42*D42</f>
        <v>0</v>
      </c>
      <c r="G42" s="112"/>
      <c r="H42" s="69"/>
    </row>
    <row r="43" spans="1:8" ht="15" customHeight="1">
      <c r="A43" s="306"/>
      <c r="B43" s="310"/>
      <c r="C43" s="735"/>
      <c r="D43" s="735"/>
      <c r="E43" s="581"/>
      <c r="F43" s="319"/>
      <c r="G43" s="98"/>
      <c r="H43" s="60"/>
    </row>
    <row r="44" spans="1:8" ht="15" customHeight="1">
      <c r="A44" s="306"/>
      <c r="B44" s="310"/>
      <c r="E44" s="208"/>
      <c r="F44" s="319"/>
      <c r="G44" s="98"/>
      <c r="H44" s="60"/>
    </row>
    <row r="45" spans="1:8" ht="15" customHeight="1">
      <c r="A45" s="709">
        <f>A41+0.01</f>
        <v>5.0799999999999983</v>
      </c>
      <c r="B45" s="733" t="s">
        <v>61</v>
      </c>
      <c r="C45" s="734"/>
      <c r="D45" s="734"/>
      <c r="E45" s="710"/>
      <c r="F45" s="281"/>
      <c r="G45" s="110"/>
      <c r="H45" s="111"/>
    </row>
    <row r="46" spans="1:8" ht="15" customHeight="1">
      <c r="A46" s="308"/>
      <c r="B46" s="309"/>
      <c r="C46" s="712" t="s">
        <v>2</v>
      </c>
      <c r="D46" s="275">
        <v>1</v>
      </c>
      <c r="E46" s="193">
        <v>0</v>
      </c>
      <c r="F46" s="281">
        <f>E46*D46</f>
        <v>0</v>
      </c>
      <c r="G46" s="112"/>
      <c r="H46" s="69"/>
    </row>
    <row r="47" spans="1:8" ht="15" customHeight="1">
      <c r="A47" s="306"/>
      <c r="B47" s="310"/>
      <c r="E47" s="208"/>
      <c r="F47" s="319"/>
      <c r="G47" s="98"/>
      <c r="H47" s="60"/>
    </row>
    <row r="48" spans="1:8" ht="15" customHeight="1">
      <c r="A48" s="306"/>
      <c r="B48" s="310"/>
      <c r="C48" s="735"/>
      <c r="D48" s="735"/>
      <c r="E48" s="581"/>
      <c r="F48" s="319"/>
      <c r="G48" s="98"/>
      <c r="H48" s="60"/>
    </row>
    <row r="49" spans="1:257" ht="30" customHeight="1">
      <c r="A49" s="709">
        <f>A45+0.01</f>
        <v>5.0899999999999981</v>
      </c>
      <c r="B49" s="733" t="s">
        <v>62</v>
      </c>
      <c r="C49" s="734"/>
      <c r="D49" s="734"/>
      <c r="E49" s="710"/>
      <c r="F49" s="281"/>
      <c r="G49" s="110"/>
      <c r="H49" s="111"/>
    </row>
    <row r="50" spans="1:257" ht="15" customHeight="1">
      <c r="A50" s="308"/>
      <c r="B50" s="309"/>
      <c r="C50" s="712" t="s">
        <v>2</v>
      </c>
      <c r="D50" s="275">
        <v>1</v>
      </c>
      <c r="E50" s="193">
        <v>0</v>
      </c>
      <c r="F50" s="281">
        <f>D50*E50</f>
        <v>0</v>
      </c>
      <c r="G50" s="112"/>
      <c r="H50" s="69"/>
    </row>
    <row r="51" spans="1:257" ht="15" customHeight="1">
      <c r="A51" s="306"/>
      <c r="B51" s="310"/>
      <c r="E51" s="208"/>
      <c r="F51" s="319"/>
      <c r="G51" s="98"/>
      <c r="H51" s="60"/>
    </row>
    <row r="52" spans="1:257" ht="15" customHeight="1">
      <c r="A52" s="306"/>
      <c r="B52" s="310"/>
      <c r="C52" s="735"/>
      <c r="D52" s="735"/>
      <c r="E52" s="581"/>
      <c r="F52" s="319"/>
      <c r="G52" s="98"/>
      <c r="H52" s="60"/>
    </row>
    <row r="53" spans="1:257" ht="30" customHeight="1">
      <c r="A53" s="709">
        <f>A49+0.01</f>
        <v>5.0999999999999979</v>
      </c>
      <c r="B53" s="733" t="s">
        <v>65</v>
      </c>
      <c r="C53" s="734"/>
      <c r="D53" s="734"/>
      <c r="E53" s="710"/>
      <c r="F53" s="281"/>
      <c r="G53" s="110"/>
      <c r="H53" s="111"/>
    </row>
    <row r="54" spans="1:257" ht="15" customHeight="1">
      <c r="A54" s="308"/>
      <c r="B54" s="309"/>
      <c r="C54" s="712" t="s">
        <v>2</v>
      </c>
      <c r="D54" s="275">
        <v>1</v>
      </c>
      <c r="E54" s="193">
        <v>0</v>
      </c>
      <c r="F54" s="281">
        <f>D54*E54</f>
        <v>0</v>
      </c>
      <c r="G54" s="112"/>
      <c r="H54" s="69"/>
    </row>
    <row r="55" spans="1:257" ht="15" customHeight="1">
      <c r="A55" s="306"/>
      <c r="B55" s="310"/>
      <c r="E55" s="208"/>
      <c r="F55" s="319"/>
      <c r="G55" s="98"/>
      <c r="H55" s="60"/>
    </row>
    <row r="56" spans="1:257" ht="15" customHeight="1">
      <c r="A56" s="306"/>
      <c r="B56" s="310"/>
      <c r="E56" s="737"/>
      <c r="F56" s="60"/>
      <c r="G56" s="98"/>
      <c r="H56" s="60"/>
    </row>
    <row r="57" spans="1:257" s="78" customFormat="1" ht="17.25" customHeight="1">
      <c r="A57" s="709">
        <f>A53+0.01</f>
        <v>5.1099999999999977</v>
      </c>
      <c r="B57" s="738" t="s">
        <v>27</v>
      </c>
      <c r="C57" s="275"/>
      <c r="D57" s="275"/>
      <c r="E57" s="324"/>
      <c r="F57" s="69"/>
      <c r="G57" s="68"/>
      <c r="H57" s="59"/>
      <c r="I57" s="59"/>
      <c r="J57" s="54"/>
      <c r="K57" s="54"/>
      <c r="L57" s="54"/>
      <c r="M57" s="54"/>
      <c r="N57" s="54"/>
      <c r="O57" s="54"/>
      <c r="P57" s="54"/>
      <c r="Q57" s="54"/>
      <c r="R57" s="54"/>
      <c r="S57" s="54"/>
      <c r="T57" s="54"/>
      <c r="U57" s="54"/>
      <c r="V57" s="54"/>
      <c r="W57" s="54"/>
      <c r="X57" s="54"/>
      <c r="Y57" s="54"/>
      <c r="Z57" s="54"/>
      <c r="AA57" s="54"/>
      <c r="AB57" s="54"/>
      <c r="AC57" s="54"/>
      <c r="AD57" s="54"/>
      <c r="AE57" s="54"/>
      <c r="AF57" s="54"/>
      <c r="AG57" s="54"/>
      <c r="AH57" s="54"/>
      <c r="AI57" s="54"/>
      <c r="AJ57" s="54"/>
      <c r="AK57" s="54"/>
      <c r="AL57" s="54"/>
      <c r="AM57" s="54"/>
      <c r="AN57" s="54"/>
      <c r="AO57" s="54"/>
      <c r="AP57" s="54"/>
      <c r="AQ57" s="54"/>
      <c r="AR57" s="54"/>
      <c r="AS57" s="54"/>
      <c r="AT57" s="54"/>
      <c r="AU57" s="54"/>
      <c r="AV57" s="54"/>
      <c r="AW57" s="54"/>
      <c r="AX57" s="54"/>
      <c r="AY57" s="54"/>
      <c r="AZ57" s="54"/>
      <c r="BA57" s="54"/>
      <c r="BB57" s="54"/>
      <c r="BC57" s="54"/>
      <c r="BD57" s="54"/>
      <c r="BE57" s="54"/>
      <c r="BF57" s="54"/>
      <c r="BG57" s="54"/>
      <c r="BH57" s="54"/>
      <c r="BI57" s="54"/>
      <c r="BJ57" s="54"/>
      <c r="BK57" s="54"/>
      <c r="BL57" s="54"/>
      <c r="BM57" s="54"/>
      <c r="BN57" s="54"/>
      <c r="BO57" s="54"/>
      <c r="BP57" s="54"/>
      <c r="BQ57" s="54"/>
      <c r="BR57" s="54"/>
      <c r="BS57" s="54"/>
      <c r="BT57" s="54"/>
      <c r="BU57" s="54"/>
      <c r="BV57" s="54"/>
      <c r="BW57" s="54"/>
      <c r="BX57" s="54"/>
      <c r="BY57" s="54"/>
      <c r="BZ57" s="54"/>
      <c r="CA57" s="54"/>
      <c r="CB57" s="54"/>
      <c r="CC57" s="54"/>
      <c r="CD57" s="54"/>
      <c r="CE57" s="54"/>
      <c r="CF57" s="54"/>
      <c r="CG57" s="54"/>
      <c r="CH57" s="54"/>
      <c r="CI57" s="54"/>
      <c r="CJ57" s="54"/>
      <c r="CK57" s="54"/>
      <c r="CL57" s="54"/>
      <c r="CM57" s="54"/>
      <c r="CN57" s="54"/>
      <c r="CO57" s="54"/>
      <c r="CP57" s="54"/>
      <c r="CQ57" s="54"/>
      <c r="CR57" s="54"/>
      <c r="CS57" s="54"/>
      <c r="CT57" s="54"/>
      <c r="CU57" s="54"/>
      <c r="CV57" s="54"/>
      <c r="CW57" s="54"/>
      <c r="CX57" s="54"/>
      <c r="CY57" s="54"/>
      <c r="CZ57" s="54"/>
      <c r="DA57" s="54"/>
      <c r="DB57" s="54"/>
      <c r="DC57" s="54"/>
      <c r="DD57" s="54"/>
      <c r="DE57" s="54"/>
      <c r="DF57" s="54"/>
      <c r="DG57" s="54"/>
      <c r="DH57" s="54"/>
      <c r="DI57" s="54"/>
      <c r="DJ57" s="54"/>
      <c r="DK57" s="54"/>
      <c r="DL57" s="54"/>
      <c r="DM57" s="54"/>
      <c r="DN57" s="54"/>
      <c r="DO57" s="54"/>
      <c r="DP57" s="54"/>
      <c r="DQ57" s="54"/>
      <c r="DR57" s="54"/>
      <c r="DS57" s="54"/>
      <c r="DT57" s="54"/>
      <c r="DU57" s="54"/>
      <c r="DV57" s="54"/>
      <c r="DW57" s="54"/>
      <c r="DX57" s="54"/>
      <c r="DY57" s="54"/>
      <c r="DZ57" s="54"/>
      <c r="EA57" s="54"/>
      <c r="EB57" s="54"/>
      <c r="EC57" s="54"/>
      <c r="ED57" s="54"/>
      <c r="EE57" s="54"/>
      <c r="EF57" s="54"/>
      <c r="EG57" s="54"/>
      <c r="EH57" s="54"/>
      <c r="EI57" s="54"/>
      <c r="EJ57" s="54"/>
      <c r="EK57" s="54"/>
      <c r="EL57" s="54"/>
      <c r="EM57" s="54"/>
      <c r="EN57" s="54"/>
      <c r="EO57" s="54"/>
      <c r="EP57" s="54"/>
      <c r="EQ57" s="54"/>
      <c r="ER57" s="54"/>
      <c r="ES57" s="54"/>
      <c r="ET57" s="54"/>
      <c r="EU57" s="54"/>
      <c r="EV57" s="54"/>
      <c r="EW57" s="54"/>
      <c r="EX57" s="54"/>
      <c r="EY57" s="54"/>
      <c r="EZ57" s="54"/>
      <c r="FA57" s="54"/>
      <c r="FB57" s="54"/>
      <c r="FC57" s="54"/>
      <c r="FD57" s="54"/>
      <c r="FE57" s="54"/>
      <c r="FF57" s="54"/>
      <c r="FG57" s="54"/>
      <c r="FH57" s="54"/>
      <c r="FI57" s="54"/>
      <c r="FJ57" s="54"/>
      <c r="FK57" s="54"/>
      <c r="FL57" s="54"/>
      <c r="FM57" s="54"/>
      <c r="FN57" s="54"/>
      <c r="FO57" s="54"/>
      <c r="FP57" s="54"/>
      <c r="FQ57" s="54"/>
      <c r="FR57" s="54"/>
      <c r="FS57" s="54"/>
      <c r="FT57" s="54"/>
      <c r="FU57" s="54"/>
      <c r="FV57" s="54"/>
      <c r="FW57" s="54"/>
      <c r="FX57" s="54"/>
      <c r="FY57" s="54"/>
      <c r="FZ57" s="54"/>
      <c r="GA57" s="54"/>
      <c r="GB57" s="54"/>
      <c r="GC57" s="54"/>
      <c r="GD57" s="54"/>
      <c r="GE57" s="54"/>
      <c r="GF57" s="54"/>
      <c r="GG57" s="54"/>
      <c r="GH57" s="54"/>
      <c r="GI57" s="54"/>
      <c r="GJ57" s="54"/>
      <c r="GK57" s="54"/>
      <c r="GL57" s="54"/>
      <c r="GM57" s="54"/>
      <c r="GN57" s="54"/>
      <c r="GO57" s="54"/>
      <c r="GP57" s="54"/>
      <c r="GQ57" s="54"/>
      <c r="GR57" s="54"/>
      <c r="GS57" s="54"/>
      <c r="GT57" s="54"/>
      <c r="GU57" s="54"/>
      <c r="GV57" s="54"/>
      <c r="GW57" s="54"/>
      <c r="GX57" s="54"/>
      <c r="GY57" s="54"/>
      <c r="GZ57" s="54"/>
      <c r="HA57" s="54"/>
      <c r="HB57" s="54"/>
      <c r="HC57" s="54"/>
      <c r="HD57" s="54"/>
      <c r="HE57" s="54"/>
      <c r="HF57" s="54"/>
      <c r="HG57" s="54"/>
      <c r="HH57" s="54"/>
      <c r="HI57" s="54"/>
      <c r="HJ57" s="54"/>
      <c r="HK57" s="54"/>
      <c r="HL57" s="54"/>
      <c r="HM57" s="54"/>
      <c r="HN57" s="54"/>
      <c r="HO57" s="54"/>
      <c r="HP57" s="54"/>
      <c r="HQ57" s="54"/>
      <c r="HR57" s="54"/>
      <c r="HS57" s="54"/>
      <c r="HT57" s="54"/>
      <c r="HU57" s="54"/>
      <c r="HV57" s="54"/>
      <c r="HW57" s="54"/>
      <c r="HX57" s="54"/>
      <c r="HY57" s="54"/>
      <c r="HZ57" s="54"/>
      <c r="IA57" s="54"/>
      <c r="IB57" s="54"/>
      <c r="IC57" s="54"/>
      <c r="ID57" s="54"/>
      <c r="IE57" s="54"/>
      <c r="IF57" s="54"/>
      <c r="IG57" s="54"/>
      <c r="IH57" s="54"/>
      <c r="II57" s="54"/>
      <c r="IJ57" s="54"/>
      <c r="IK57" s="54"/>
      <c r="IL57" s="54"/>
      <c r="IM57" s="54"/>
      <c r="IN57" s="54"/>
      <c r="IO57" s="54"/>
      <c r="IP57" s="54"/>
      <c r="IQ57" s="54"/>
      <c r="IR57" s="54"/>
      <c r="IS57" s="54"/>
      <c r="IT57" s="54"/>
      <c r="IU57" s="54"/>
      <c r="IV57" s="54"/>
      <c r="IW57" s="54"/>
    </row>
    <row r="58" spans="1:257">
      <c r="A58" s="308"/>
      <c r="B58" s="309" t="s">
        <v>92</v>
      </c>
      <c r="C58" s="275"/>
      <c r="D58" s="275"/>
      <c r="E58" s="317"/>
      <c r="F58" s="281">
        <f>SUM(F10:F55)*0.01</f>
        <v>0</v>
      </c>
      <c r="H58" s="54"/>
    </row>
    <row r="59" spans="1:257">
      <c r="A59" s="306"/>
      <c r="B59" s="310"/>
      <c r="E59" s="208"/>
      <c r="F59" s="319"/>
      <c r="H59" s="54"/>
    </row>
    <row r="60" spans="1:257">
      <c r="A60" s="306"/>
      <c r="B60" s="310"/>
      <c r="E60" s="208"/>
      <c r="F60" s="319"/>
      <c r="H60" s="54"/>
    </row>
    <row r="61" spans="1:257" ht="15" customHeight="1" thickBot="1">
      <c r="A61" s="306"/>
      <c r="B61" s="313" t="s">
        <v>63</v>
      </c>
      <c r="C61" s="314"/>
      <c r="D61" s="314"/>
      <c r="E61" s="315"/>
      <c r="F61" s="736">
        <f>SUM(F4:F58)</f>
        <v>0</v>
      </c>
      <c r="G61" s="45"/>
      <c r="H61" s="114"/>
    </row>
    <row r="62" spans="1:257" ht="15" customHeight="1" thickTop="1" thickBot="1">
      <c r="A62" s="306"/>
      <c r="B62" s="313"/>
      <c r="C62" s="314"/>
      <c r="D62" s="314"/>
      <c r="E62" s="315"/>
      <c r="F62" s="323"/>
      <c r="G62" s="45"/>
      <c r="H62" s="114"/>
    </row>
    <row r="63" spans="1:257" ht="15" customHeight="1" thickTop="1">
      <c r="E63" s="16"/>
      <c r="F63" s="54"/>
      <c r="G63" s="16"/>
      <c r="H63" s="63"/>
    </row>
  </sheetData>
  <sheetProtection algorithmName="SHA-512" hashValue="2N7E0pX9REAjXwZ133k+hjYWcuoWq1QKxIqznr/eo+aQT6vuehIuAULbD1gfGBxZsguY2NxNV/Q5gouRt+o6ZQ==" saltValue="Nv+dTWsaYMSbPOwcllTkYg==" spinCount="100000" sheet="1" objects="1" scenarios="1" formatCells="0" formatColumns="0" formatRows="0"/>
  <mergeCells count="2">
    <mergeCell ref="A4:A5"/>
    <mergeCell ref="B4:B5"/>
  </mergeCells>
  <pageMargins left="0.70866141732283472" right="0.70866141732283472" top="0.74803149606299213" bottom="0.74803149606299213" header="0.31496062992125984" footer="0.31496062992125984"/>
  <pageSetup scale="89" orientation="portrait" horizontalDpi="1200" verticalDpi="1200" r:id="rId1"/>
  <headerFooter>
    <oddHeader>&amp;CREM PROJEKT d.o.o. Podvin 102, 3310 Žalec Tel.: 035717705, e-mail:milan.rozman@siol.net</oddHeader>
    <oddFooter>&amp;L&amp;F&amp;C&amp;A&amp;R&amp;P/&amp;N</oddFooter>
  </headerFooter>
  <rowBreaks count="1" manualBreakCount="1">
    <brk id="32"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B08016-4735-4496-B47A-B019FC1E1ED2}">
  <dimension ref="A1:J212"/>
  <sheetViews>
    <sheetView tabSelected="1" view="pageBreakPreview" topLeftCell="A190" zoomScale="70" zoomScaleNormal="100" zoomScaleSheetLayoutView="70" workbookViewId="0">
      <selection activeCell="E208" sqref="E208"/>
    </sheetView>
  </sheetViews>
  <sheetFormatPr defaultColWidth="8.88671875" defaultRowHeight="13.8"/>
  <cols>
    <col min="1" max="1" width="4.6640625" style="28" customWidth="1"/>
    <col min="2" max="2" width="55.6640625" style="28" customWidth="1"/>
    <col min="3" max="4" width="8.44140625" style="32" customWidth="1"/>
    <col min="5" max="5" width="13.6640625" style="28" customWidth="1"/>
    <col min="6" max="6" width="13.6640625" style="131" customWidth="1"/>
    <col min="7" max="8" width="9.5546875" style="28" customWidth="1"/>
    <col min="9" max="9" width="9.109375" style="28" customWidth="1"/>
    <col min="10" max="10" width="9.44140625" style="28" customWidth="1"/>
    <col min="11" max="250" width="9.109375" style="28" customWidth="1"/>
    <col min="251" max="16384" width="8.88671875" style="28"/>
  </cols>
  <sheetData>
    <row r="1" spans="1:10">
      <c r="A1" s="116"/>
      <c r="B1" s="50" t="str">
        <f>Naslovnica!B12</f>
        <v>Revitalizacija Resnikove hiše</v>
      </c>
      <c r="C1" s="2"/>
      <c r="D1" s="2"/>
      <c r="E1" s="3"/>
      <c r="F1" s="4"/>
    </row>
    <row r="2" spans="1:10">
      <c r="A2" s="747"/>
      <c r="B2" s="334" t="str">
        <f>Naslovnica!B15</f>
        <v>Občina Kozje, Kozje 37, 3260 KOZJE</v>
      </c>
      <c r="C2" s="2"/>
      <c r="D2" s="2"/>
      <c r="E2" s="3"/>
      <c r="F2" s="4"/>
    </row>
    <row r="3" spans="1:10">
      <c r="A3" s="748"/>
      <c r="B3" s="337" t="str">
        <f>Naslovnica!B16</f>
        <v>Št. Načrta : REM-725/2025</v>
      </c>
      <c r="C3" s="2"/>
      <c r="D3" s="2"/>
      <c r="E3" s="3"/>
      <c r="F3" s="4"/>
    </row>
    <row r="4" spans="1:10" ht="12.9" customHeight="1">
      <c r="A4" s="974" t="s">
        <v>83</v>
      </c>
      <c r="B4" s="976" t="s">
        <v>52</v>
      </c>
      <c r="E4" s="749"/>
      <c r="F4" s="750"/>
      <c r="G4" s="117"/>
    </row>
    <row r="5" spans="1:10" ht="12.9" customHeight="1">
      <c r="A5" s="975"/>
      <c r="B5" s="977"/>
      <c r="C5" s="751"/>
      <c r="D5" s="751"/>
      <c r="E5" s="117"/>
      <c r="F5" s="750"/>
      <c r="G5" s="117"/>
    </row>
    <row r="6" spans="1:10" s="118" customFormat="1" ht="42.75" customHeight="1">
      <c r="A6" s="752" t="s">
        <v>1</v>
      </c>
      <c r="B6" s="753" t="s">
        <v>5</v>
      </c>
      <c r="C6" s="754" t="s">
        <v>0</v>
      </c>
      <c r="D6" s="754" t="s">
        <v>0</v>
      </c>
      <c r="E6" s="755" t="s">
        <v>6</v>
      </c>
      <c r="F6" s="756" t="s">
        <v>8</v>
      </c>
    </row>
    <row r="7" spans="1:10" ht="12.9" customHeight="1">
      <c r="A7" s="757"/>
      <c r="B7" s="758"/>
      <c r="C7" s="751"/>
      <c r="D7" s="751"/>
      <c r="E7" s="759"/>
      <c r="F7" s="119"/>
      <c r="G7" s="26"/>
      <c r="H7" s="29"/>
    </row>
    <row r="8" spans="1:10" ht="15.45" customHeight="1">
      <c r="A8" s="760"/>
      <c r="B8" s="761" t="s">
        <v>299</v>
      </c>
      <c r="C8" s="762"/>
      <c r="D8" s="762"/>
      <c r="E8" s="763"/>
      <c r="F8" s="31"/>
      <c r="G8" s="39"/>
    </row>
    <row r="9" spans="1:10" ht="15.45" customHeight="1">
      <c r="A9" s="759"/>
      <c r="B9" s="761" t="s">
        <v>300</v>
      </c>
      <c r="C9" s="751"/>
      <c r="D9" s="751"/>
      <c r="E9" s="759"/>
      <c r="F9" s="119"/>
      <c r="G9" s="29"/>
    </row>
    <row r="10" spans="1:10" ht="15.45" customHeight="1">
      <c r="A10" s="759"/>
      <c r="B10" s="761"/>
      <c r="C10" s="751"/>
      <c r="D10" s="751"/>
      <c r="E10" s="759"/>
      <c r="F10" s="119"/>
      <c r="G10" s="29"/>
    </row>
    <row r="11" spans="1:10" ht="15.45" customHeight="1">
      <c r="A11" s="759"/>
      <c r="B11" s="761"/>
      <c r="C11" s="751"/>
      <c r="D11" s="751"/>
      <c r="E11" s="759"/>
      <c r="F11" s="119"/>
      <c r="G11" s="29"/>
    </row>
    <row r="12" spans="1:10" ht="16.5" customHeight="1">
      <c r="A12" s="764">
        <v>6.01</v>
      </c>
      <c r="B12" s="765" t="s">
        <v>109</v>
      </c>
      <c r="C12" s="766"/>
      <c r="D12" s="767"/>
      <c r="E12" s="768"/>
      <c r="F12" s="769"/>
      <c r="G12" s="120"/>
      <c r="H12" s="121"/>
      <c r="I12" s="39"/>
      <c r="J12" s="39"/>
    </row>
    <row r="13" spans="1:10" ht="27.6">
      <c r="A13" s="770" t="s">
        <v>268</v>
      </c>
      <c r="B13" s="771" t="s">
        <v>269</v>
      </c>
      <c r="C13" s="772"/>
      <c r="D13" s="773"/>
      <c r="E13" s="774"/>
      <c r="F13" s="775"/>
      <c r="G13" s="122"/>
      <c r="H13" s="121"/>
      <c r="I13" s="39"/>
      <c r="J13" s="39"/>
    </row>
    <row r="14" spans="1:10" s="118" customFormat="1" ht="16.5" customHeight="1">
      <c r="A14" s="770" t="s">
        <v>270</v>
      </c>
      <c r="B14" s="776" t="s">
        <v>431</v>
      </c>
      <c r="C14" s="777"/>
      <c r="D14" s="778"/>
      <c r="E14" s="779"/>
      <c r="F14" s="780"/>
      <c r="G14" s="123"/>
      <c r="H14" s="124"/>
      <c r="I14" s="125"/>
      <c r="J14" s="125"/>
    </row>
    <row r="15" spans="1:10" s="118" customFormat="1" ht="33" customHeight="1">
      <c r="A15" s="781" t="s">
        <v>272</v>
      </c>
      <c r="B15" s="782" t="s">
        <v>13</v>
      </c>
      <c r="C15" s="777"/>
      <c r="D15" s="778"/>
      <c r="E15" s="779"/>
      <c r="F15" s="780"/>
      <c r="G15" s="123"/>
      <c r="H15" s="124"/>
      <c r="I15" s="125"/>
      <c r="J15" s="125"/>
    </row>
    <row r="16" spans="1:10" ht="16.5" customHeight="1">
      <c r="A16" s="783"/>
      <c r="B16" s="784" t="s">
        <v>14</v>
      </c>
      <c r="C16" s="772"/>
      <c r="D16" s="773"/>
      <c r="E16" s="774"/>
      <c r="F16" s="775"/>
      <c r="G16" s="122"/>
      <c r="H16" s="121"/>
      <c r="I16" s="39"/>
      <c r="J16" s="39"/>
    </row>
    <row r="17" spans="1:10" ht="27.6">
      <c r="A17" s="783"/>
      <c r="B17" s="784" t="s">
        <v>273</v>
      </c>
      <c r="C17" s="772"/>
      <c r="D17" s="773"/>
      <c r="E17" s="774"/>
      <c r="F17" s="775"/>
      <c r="G17" s="122"/>
      <c r="H17" s="121"/>
      <c r="I17" s="39"/>
      <c r="J17" s="39"/>
    </row>
    <row r="18" spans="1:10" ht="16.5" customHeight="1">
      <c r="A18" s="783"/>
      <c r="B18" s="784" t="s">
        <v>15</v>
      </c>
      <c r="C18" s="772"/>
      <c r="D18" s="773"/>
      <c r="E18" s="774"/>
      <c r="F18" s="775"/>
      <c r="G18" s="122"/>
      <c r="H18" s="121"/>
      <c r="I18" s="39"/>
      <c r="J18" s="39"/>
    </row>
    <row r="19" spans="1:10">
      <c r="A19" s="783"/>
      <c r="B19" s="784" t="s">
        <v>16</v>
      </c>
      <c r="C19" s="785"/>
      <c r="D19" s="773"/>
      <c r="E19" s="774"/>
      <c r="F19" s="775"/>
      <c r="G19" s="122"/>
      <c r="H19" s="121"/>
      <c r="I19" s="39"/>
      <c r="J19" s="39"/>
    </row>
    <row r="20" spans="1:10" ht="27.6">
      <c r="A20" s="783"/>
      <c r="B20" s="784" t="s">
        <v>17</v>
      </c>
      <c r="C20" s="772"/>
      <c r="D20" s="773"/>
      <c r="E20" s="774"/>
      <c r="F20" s="775"/>
      <c r="G20" s="122"/>
      <c r="H20" s="121"/>
      <c r="I20" s="39"/>
      <c r="J20" s="39"/>
    </row>
    <row r="21" spans="1:10">
      <c r="A21" s="783"/>
      <c r="B21" s="784" t="s">
        <v>18</v>
      </c>
      <c r="C21" s="772"/>
      <c r="D21" s="773"/>
      <c r="E21" s="774"/>
      <c r="F21" s="775"/>
      <c r="G21" s="122"/>
      <c r="H21" s="121"/>
      <c r="I21" s="39"/>
      <c r="J21" s="39"/>
    </row>
    <row r="22" spans="1:10" ht="16.5" customHeight="1">
      <c r="A22" s="786"/>
      <c r="B22" s="787" t="s">
        <v>274</v>
      </c>
      <c r="C22" s="772"/>
      <c r="D22" s="773"/>
      <c r="E22" s="774"/>
      <c r="F22" s="775"/>
      <c r="G22" s="122"/>
      <c r="H22" s="121"/>
      <c r="I22" s="39"/>
      <c r="J22" s="39"/>
    </row>
    <row r="23" spans="1:10" ht="16.5" customHeight="1">
      <c r="A23" s="770" t="s">
        <v>275</v>
      </c>
      <c r="B23" s="771" t="s">
        <v>409</v>
      </c>
      <c r="C23" s="772"/>
      <c r="D23" s="773"/>
      <c r="E23" s="774"/>
      <c r="F23" s="775"/>
      <c r="G23" s="122"/>
      <c r="H23" s="121"/>
      <c r="I23" s="39"/>
      <c r="J23" s="39"/>
    </row>
    <row r="24" spans="1:10" ht="16.5" customHeight="1">
      <c r="A24" s="675"/>
      <c r="B24" s="399"/>
      <c r="C24" s="788" t="s">
        <v>19</v>
      </c>
      <c r="D24" s="789">
        <v>1</v>
      </c>
      <c r="E24" s="739">
        <v>0</v>
      </c>
      <c r="F24" s="648">
        <f>E24*D24</f>
        <v>0</v>
      </c>
      <c r="G24" s="38"/>
      <c r="H24" s="29"/>
      <c r="I24" s="39"/>
      <c r="J24" s="39"/>
    </row>
    <row r="25" spans="1:10" ht="15" customHeight="1">
      <c r="A25" s="126"/>
      <c r="B25" s="30"/>
      <c r="C25" s="790"/>
      <c r="D25" s="790"/>
      <c r="E25" s="570"/>
      <c r="F25" s="31"/>
      <c r="G25" s="39"/>
      <c r="H25" s="39"/>
    </row>
    <row r="26" spans="1:10" ht="15" customHeight="1">
      <c r="A26" s="126"/>
      <c r="B26" s="30"/>
      <c r="C26" s="790"/>
      <c r="D26" s="790"/>
      <c r="E26" s="570"/>
      <c r="F26" s="31"/>
      <c r="G26" s="39"/>
      <c r="H26" s="39"/>
    </row>
    <row r="27" spans="1:10" ht="16.5" customHeight="1">
      <c r="A27" s="764">
        <f>A12+0.01</f>
        <v>6.02</v>
      </c>
      <c r="B27" s="765" t="s">
        <v>109</v>
      </c>
      <c r="C27" s="766"/>
      <c r="D27" s="767"/>
      <c r="E27" s="768"/>
      <c r="F27" s="769"/>
      <c r="G27" s="120"/>
      <c r="H27" s="121"/>
      <c r="I27" s="39"/>
      <c r="J27" s="39"/>
    </row>
    <row r="28" spans="1:10" ht="27.6">
      <c r="A28" s="770" t="s">
        <v>268</v>
      </c>
      <c r="B28" s="771" t="s">
        <v>298</v>
      </c>
      <c r="C28" s="772"/>
      <c r="D28" s="773"/>
      <c r="E28" s="774"/>
      <c r="F28" s="775"/>
      <c r="G28" s="122"/>
      <c r="H28" s="121"/>
      <c r="I28" s="39"/>
      <c r="J28" s="39"/>
    </row>
    <row r="29" spans="1:10" s="118" customFormat="1" ht="16.5" customHeight="1">
      <c r="A29" s="770" t="s">
        <v>270</v>
      </c>
      <c r="B29" s="776" t="s">
        <v>271</v>
      </c>
      <c r="C29" s="777"/>
      <c r="D29" s="778"/>
      <c r="E29" s="779"/>
      <c r="F29" s="780"/>
      <c r="G29" s="123"/>
      <c r="H29" s="124"/>
      <c r="I29" s="125"/>
      <c r="J29" s="125"/>
    </row>
    <row r="30" spans="1:10" s="118" customFormat="1" ht="33" customHeight="1">
      <c r="A30" s="781" t="s">
        <v>272</v>
      </c>
      <c r="B30" s="782" t="s">
        <v>13</v>
      </c>
      <c r="C30" s="777"/>
      <c r="D30" s="778"/>
      <c r="E30" s="779"/>
      <c r="F30" s="780"/>
      <c r="G30" s="123"/>
      <c r="H30" s="124"/>
      <c r="I30" s="125"/>
      <c r="J30" s="125"/>
    </row>
    <row r="31" spans="1:10" ht="16.5" customHeight="1">
      <c r="A31" s="783"/>
      <c r="B31" s="784" t="s">
        <v>14</v>
      </c>
      <c r="C31" s="772"/>
      <c r="D31" s="773"/>
      <c r="E31" s="774"/>
      <c r="F31" s="775"/>
      <c r="G31" s="122"/>
      <c r="H31" s="121"/>
      <c r="I31" s="39"/>
      <c r="J31" s="39"/>
    </row>
    <row r="32" spans="1:10" ht="27.6">
      <c r="A32" s="783"/>
      <c r="B32" s="784" t="s">
        <v>273</v>
      </c>
      <c r="C32" s="772"/>
      <c r="D32" s="773"/>
      <c r="E32" s="774"/>
      <c r="F32" s="775"/>
      <c r="G32" s="122"/>
      <c r="H32" s="121"/>
      <c r="I32" s="39"/>
      <c r="J32" s="39"/>
    </row>
    <row r="33" spans="1:10" ht="16.5" customHeight="1">
      <c r="A33" s="783"/>
      <c r="B33" s="784" t="s">
        <v>15</v>
      </c>
      <c r="C33" s="772"/>
      <c r="D33" s="773"/>
      <c r="E33" s="774"/>
      <c r="F33" s="775"/>
      <c r="G33" s="122"/>
      <c r="H33" s="121"/>
      <c r="I33" s="39"/>
      <c r="J33" s="39"/>
    </row>
    <row r="34" spans="1:10">
      <c r="A34" s="783"/>
      <c r="B34" s="784" t="s">
        <v>16</v>
      </c>
      <c r="C34" s="785"/>
      <c r="D34" s="773"/>
      <c r="E34" s="774"/>
      <c r="F34" s="775"/>
      <c r="G34" s="122"/>
      <c r="H34" s="121"/>
      <c r="I34" s="39"/>
      <c r="J34" s="39"/>
    </row>
    <row r="35" spans="1:10" ht="27.6">
      <c r="A35" s="783"/>
      <c r="B35" s="784" t="s">
        <v>17</v>
      </c>
      <c r="C35" s="772"/>
      <c r="D35" s="773"/>
      <c r="E35" s="774"/>
      <c r="F35" s="775"/>
      <c r="G35" s="122"/>
      <c r="H35" s="121"/>
      <c r="I35" s="39"/>
      <c r="J35" s="39"/>
    </row>
    <row r="36" spans="1:10">
      <c r="A36" s="783"/>
      <c r="B36" s="784" t="s">
        <v>18</v>
      </c>
      <c r="C36" s="772"/>
      <c r="D36" s="773"/>
      <c r="E36" s="774"/>
      <c r="F36" s="775"/>
      <c r="G36" s="122"/>
      <c r="H36" s="121"/>
      <c r="I36" s="39"/>
      <c r="J36" s="39"/>
    </row>
    <row r="37" spans="1:10" ht="16.5" customHeight="1">
      <c r="A37" s="786"/>
      <c r="B37" s="787" t="s">
        <v>274</v>
      </c>
      <c r="C37" s="772"/>
      <c r="D37" s="773"/>
      <c r="E37" s="774"/>
      <c r="F37" s="775"/>
      <c r="G37" s="122"/>
      <c r="H37" s="121"/>
      <c r="I37" s="39"/>
      <c r="J37" s="39"/>
    </row>
    <row r="38" spans="1:10" ht="16.5" customHeight="1">
      <c r="A38" s="770" t="s">
        <v>275</v>
      </c>
      <c r="B38" s="771" t="s">
        <v>409</v>
      </c>
      <c r="C38" s="772"/>
      <c r="D38" s="773"/>
      <c r="E38" s="774"/>
      <c r="F38" s="775"/>
      <c r="G38" s="122"/>
      <c r="H38" s="121"/>
      <c r="I38" s="39"/>
      <c r="J38" s="39"/>
    </row>
    <row r="39" spans="1:10" ht="16.5" customHeight="1">
      <c r="A39" s="675"/>
      <c r="B39" s="399"/>
      <c r="C39" s="788" t="s">
        <v>19</v>
      </c>
      <c r="D39" s="789">
        <v>1</v>
      </c>
      <c r="E39" s="739">
        <v>0</v>
      </c>
      <c r="F39" s="648">
        <f>E39*D39</f>
        <v>0</v>
      </c>
      <c r="G39" s="38"/>
      <c r="H39" s="29"/>
      <c r="I39" s="39"/>
      <c r="J39" s="39"/>
    </row>
    <row r="40" spans="1:10" ht="15" customHeight="1">
      <c r="A40" s="126"/>
      <c r="B40" s="30"/>
      <c r="C40" s="790"/>
      <c r="D40" s="790"/>
      <c r="E40" s="570"/>
      <c r="F40" s="31"/>
      <c r="G40" s="39"/>
      <c r="H40" s="39"/>
    </row>
    <row r="41" spans="1:10" ht="15" customHeight="1">
      <c r="A41" s="126"/>
      <c r="B41" s="30"/>
      <c r="C41" s="790"/>
      <c r="D41" s="790"/>
      <c r="E41" s="570"/>
      <c r="F41" s="31"/>
      <c r="G41" s="39"/>
      <c r="H41" s="39"/>
    </row>
    <row r="42" spans="1:10" s="54" customFormat="1" ht="55.2">
      <c r="A42" s="791">
        <f>A27+0.01</f>
        <v>6.0299999999999994</v>
      </c>
      <c r="B42" s="792" t="s">
        <v>410</v>
      </c>
      <c r="C42" s="766"/>
      <c r="D42" s="767"/>
      <c r="E42" s="793"/>
      <c r="F42" s="769"/>
      <c r="G42" s="132"/>
      <c r="H42" s="133"/>
      <c r="I42" s="59"/>
      <c r="J42" s="59"/>
    </row>
    <row r="43" spans="1:10" s="54" customFormat="1" ht="16.5" customHeight="1">
      <c r="A43" s="794"/>
      <c r="B43" s="795" t="s">
        <v>110</v>
      </c>
      <c r="C43" s="772"/>
      <c r="D43" s="773"/>
      <c r="E43" s="796"/>
      <c r="F43" s="775"/>
      <c r="G43" s="100"/>
      <c r="H43" s="133"/>
      <c r="I43" s="59"/>
      <c r="J43" s="59"/>
    </row>
    <row r="44" spans="1:10" s="54" customFormat="1" ht="16.5" customHeight="1">
      <c r="A44" s="797"/>
      <c r="B44" s="557"/>
      <c r="C44" s="788" t="s">
        <v>19</v>
      </c>
      <c r="D44" s="789">
        <v>1</v>
      </c>
      <c r="E44" s="740">
        <v>0</v>
      </c>
      <c r="F44" s="808">
        <f>E44*D44</f>
        <v>0</v>
      </c>
      <c r="G44" s="67"/>
      <c r="H44" s="68"/>
      <c r="I44" s="59"/>
      <c r="J44" s="59"/>
    </row>
    <row r="45" spans="1:10" s="54" customFormat="1" ht="16.5" customHeight="1">
      <c r="A45" s="306"/>
      <c r="B45" s="310"/>
      <c r="C45" s="798"/>
      <c r="D45" s="799"/>
      <c r="E45" s="319"/>
      <c r="F45" s="809"/>
      <c r="G45" s="60"/>
      <c r="H45" s="68"/>
      <c r="I45" s="59"/>
      <c r="J45" s="59"/>
    </row>
    <row r="46" spans="1:10" s="54" customFormat="1" ht="16.5" customHeight="1">
      <c r="A46" s="58"/>
      <c r="B46" s="205"/>
      <c r="C46" s="195"/>
      <c r="D46" s="800"/>
      <c r="E46" s="204"/>
      <c r="F46" s="58"/>
      <c r="G46" s="109"/>
      <c r="H46" s="66"/>
      <c r="I46" s="68"/>
    </row>
    <row r="47" spans="1:10" s="54" customFormat="1" ht="27.6">
      <c r="A47" s="791">
        <f>A42+0.01</f>
        <v>6.0399999999999991</v>
      </c>
      <c r="B47" s="792" t="s">
        <v>411</v>
      </c>
      <c r="C47" s="766"/>
      <c r="D47" s="767"/>
      <c r="E47" s="793"/>
      <c r="F47" s="769"/>
      <c r="G47" s="132"/>
      <c r="H47" s="133"/>
      <c r="I47" s="59"/>
      <c r="J47" s="59"/>
    </row>
    <row r="48" spans="1:10" s="54" customFormat="1" ht="16.5" customHeight="1">
      <c r="A48" s="794"/>
      <c r="B48" s="795" t="s">
        <v>110</v>
      </c>
      <c r="C48" s="772"/>
      <c r="D48" s="773"/>
      <c r="E48" s="796"/>
      <c r="F48" s="775"/>
      <c r="G48" s="100"/>
      <c r="H48" s="133"/>
      <c r="I48" s="59"/>
      <c r="J48" s="59"/>
    </row>
    <row r="49" spans="1:10" s="54" customFormat="1" ht="16.5" customHeight="1">
      <c r="A49" s="797"/>
      <c r="B49" s="557"/>
      <c r="C49" s="788" t="s">
        <v>19</v>
      </c>
      <c r="D49" s="789">
        <v>1</v>
      </c>
      <c r="E49" s="740">
        <v>0</v>
      </c>
      <c r="F49" s="808">
        <f>E49*D49</f>
        <v>0</v>
      </c>
      <c r="G49" s="67"/>
      <c r="H49" s="68"/>
      <c r="I49" s="59"/>
      <c r="J49" s="59"/>
    </row>
    <row r="50" spans="1:10" s="54" customFormat="1" ht="16.5" customHeight="1">
      <c r="A50" s="306"/>
      <c r="B50" s="310"/>
      <c r="C50" s="798"/>
      <c r="D50" s="799"/>
      <c r="E50" s="319"/>
      <c r="F50" s="809"/>
      <c r="G50" s="60"/>
      <c r="H50" s="68"/>
      <c r="I50" s="59"/>
      <c r="J50" s="59"/>
    </row>
    <row r="51" spans="1:10" s="54" customFormat="1" ht="16.5" customHeight="1">
      <c r="A51" s="58"/>
      <c r="B51" s="205"/>
      <c r="C51" s="195"/>
      <c r="D51" s="800"/>
      <c r="E51" s="204"/>
      <c r="F51" s="58"/>
      <c r="G51" s="109"/>
      <c r="H51" s="66"/>
      <c r="I51" s="68"/>
    </row>
    <row r="52" spans="1:10" s="54" customFormat="1" ht="16.5" customHeight="1">
      <c r="A52" s="791">
        <f>A47+0.01</f>
        <v>6.0499999999999989</v>
      </c>
      <c r="B52" s="650" t="s">
        <v>67</v>
      </c>
      <c r="C52" s="211"/>
      <c r="D52" s="801"/>
      <c r="E52" s="811"/>
      <c r="F52" s="769"/>
    </row>
    <row r="53" spans="1:10" s="54" customFormat="1" ht="16.5" customHeight="1">
      <c r="A53" s="134"/>
      <c r="B53" s="795" t="s">
        <v>68</v>
      </c>
      <c r="C53" s="802"/>
      <c r="D53" s="803"/>
      <c r="E53" s="796"/>
      <c r="F53" s="775"/>
      <c r="G53" s="59"/>
      <c r="H53" s="59"/>
    </row>
    <row r="54" spans="1:10" s="54" customFormat="1" ht="16.5" customHeight="1">
      <c r="A54" s="134"/>
      <c r="B54" s="795" t="s">
        <v>69</v>
      </c>
      <c r="C54" s="804"/>
      <c r="D54" s="803"/>
      <c r="E54" s="796"/>
      <c r="F54" s="810"/>
    </row>
    <row r="55" spans="1:10" s="54" customFormat="1">
      <c r="A55" s="805"/>
      <c r="B55" s="806" t="s">
        <v>72</v>
      </c>
      <c r="C55" s="807"/>
      <c r="D55" s="803"/>
      <c r="E55" s="796"/>
      <c r="F55" s="775"/>
      <c r="G55" s="59"/>
      <c r="H55" s="59"/>
    </row>
    <row r="56" spans="1:10" s="54" customFormat="1" ht="16.5" customHeight="1">
      <c r="A56" s="797"/>
      <c r="B56" s="557"/>
      <c r="C56" s="788" t="s">
        <v>19</v>
      </c>
      <c r="D56" s="789">
        <v>2</v>
      </c>
      <c r="E56" s="740">
        <v>0</v>
      </c>
      <c r="F56" s="808">
        <f>E56*D56</f>
        <v>0</v>
      </c>
      <c r="G56" s="67"/>
      <c r="H56" s="68"/>
      <c r="I56" s="59"/>
      <c r="J56" s="59"/>
    </row>
    <row r="57" spans="1:10" s="54" customFormat="1" ht="16.5" customHeight="1">
      <c r="A57" s="306"/>
      <c r="B57" s="310"/>
      <c r="C57" s="798"/>
      <c r="D57" s="799"/>
      <c r="E57" s="319"/>
      <c r="F57" s="809"/>
      <c r="G57" s="60"/>
      <c r="H57" s="68"/>
      <c r="I57" s="59"/>
      <c r="J57" s="59"/>
    </row>
    <row r="58" spans="1:10" s="54" customFormat="1" ht="16.5" customHeight="1">
      <c r="A58" s="306"/>
      <c r="B58" s="310"/>
      <c r="C58" s="798"/>
      <c r="D58" s="799"/>
      <c r="E58" s="319"/>
      <c r="F58" s="809"/>
      <c r="G58" s="60"/>
      <c r="H58" s="68"/>
      <c r="I58" s="59"/>
      <c r="J58" s="59"/>
    </row>
    <row r="59" spans="1:10" ht="16.5" customHeight="1">
      <c r="A59" s="812">
        <f>A52+0.01</f>
        <v>6.0599999999999987</v>
      </c>
      <c r="B59" s="765" t="s">
        <v>48</v>
      </c>
      <c r="C59" s="813"/>
      <c r="D59" s="814"/>
      <c r="E59" s="768"/>
      <c r="F59" s="768"/>
      <c r="G59" s="39"/>
      <c r="H59" s="39"/>
    </row>
    <row r="60" spans="1:10" ht="27.6">
      <c r="A60" s="770">
        <v>1</v>
      </c>
      <c r="B60" s="776" t="s">
        <v>280</v>
      </c>
      <c r="C60" s="815"/>
      <c r="D60" s="803"/>
      <c r="E60" s="774"/>
      <c r="F60" s="774"/>
      <c r="G60" s="39"/>
      <c r="H60" s="39"/>
    </row>
    <row r="61" spans="1:10" ht="27.6">
      <c r="A61" s="781" t="s">
        <v>270</v>
      </c>
      <c r="B61" s="782" t="s">
        <v>49</v>
      </c>
      <c r="C61" s="815"/>
      <c r="D61" s="803"/>
      <c r="E61" s="774"/>
      <c r="F61" s="774"/>
      <c r="G61" s="39"/>
      <c r="H61" s="39"/>
    </row>
    <row r="62" spans="1:10">
      <c r="A62" s="783"/>
      <c r="B62" s="784" t="s">
        <v>50</v>
      </c>
      <c r="C62" s="815"/>
      <c r="D62" s="803"/>
      <c r="E62" s="774"/>
      <c r="F62" s="774"/>
      <c r="G62" s="39"/>
      <c r="H62" s="39"/>
    </row>
    <row r="63" spans="1:10">
      <c r="A63" s="783"/>
      <c r="B63" s="784" t="s">
        <v>51</v>
      </c>
      <c r="C63" s="815"/>
      <c r="D63" s="803"/>
      <c r="E63" s="774"/>
      <c r="F63" s="774"/>
      <c r="G63" s="39"/>
      <c r="H63" s="39"/>
    </row>
    <row r="64" spans="1:10" ht="16.5" customHeight="1">
      <c r="A64" s="783"/>
      <c r="B64" s="784" t="s">
        <v>7</v>
      </c>
      <c r="C64" s="815"/>
      <c r="D64" s="803"/>
      <c r="E64" s="774"/>
      <c r="F64" s="774"/>
      <c r="G64" s="39"/>
      <c r="H64" s="39"/>
    </row>
    <row r="65" spans="1:10" ht="16.5" customHeight="1">
      <c r="A65" s="786"/>
      <c r="B65" s="816" t="s">
        <v>276</v>
      </c>
      <c r="C65" s="815"/>
      <c r="D65" s="803"/>
      <c r="E65" s="774"/>
      <c r="F65" s="774"/>
      <c r="G65" s="39"/>
      <c r="H65" s="39"/>
    </row>
    <row r="66" spans="1:10" ht="52.65" customHeight="1">
      <c r="A66" s="770" t="s">
        <v>272</v>
      </c>
      <c r="B66" s="771" t="s">
        <v>277</v>
      </c>
      <c r="C66" s="815"/>
      <c r="D66" s="803"/>
      <c r="E66" s="774"/>
      <c r="F66" s="774"/>
      <c r="G66" s="39"/>
      <c r="H66" s="39"/>
    </row>
    <row r="67" spans="1:10" ht="49.5" customHeight="1">
      <c r="A67" s="770" t="s">
        <v>275</v>
      </c>
      <c r="B67" s="771" t="s">
        <v>66</v>
      </c>
      <c r="C67" s="815"/>
      <c r="D67" s="803"/>
      <c r="E67" s="774"/>
      <c r="F67" s="774"/>
      <c r="G67" s="39"/>
      <c r="H67" s="39"/>
    </row>
    <row r="68" spans="1:10" ht="27.6">
      <c r="A68" s="783" t="s">
        <v>278</v>
      </c>
      <c r="B68" s="784" t="s">
        <v>279</v>
      </c>
      <c r="C68" s="815"/>
      <c r="D68" s="803"/>
      <c r="E68" s="774"/>
      <c r="F68" s="774"/>
      <c r="G68" s="39"/>
      <c r="H68" s="39"/>
    </row>
    <row r="69" spans="1:10" ht="16.5" customHeight="1">
      <c r="A69" s="675"/>
      <c r="B69" s="399"/>
      <c r="C69" s="788" t="s">
        <v>19</v>
      </c>
      <c r="D69" s="789">
        <v>1</v>
      </c>
      <c r="E69" s="739">
        <v>0</v>
      </c>
      <c r="F69" s="648">
        <f>E69*D69</f>
        <v>0</v>
      </c>
      <c r="G69" s="38"/>
      <c r="H69" s="29"/>
      <c r="I69" s="39"/>
      <c r="J69" s="39"/>
    </row>
    <row r="70" spans="1:10" ht="16.5" customHeight="1">
      <c r="A70" s="126"/>
      <c r="B70" s="30"/>
      <c r="C70" s="798"/>
      <c r="D70" s="799"/>
      <c r="E70" s="31"/>
      <c r="F70" s="809"/>
      <c r="G70" s="37"/>
      <c r="H70" s="29"/>
      <c r="I70" s="39"/>
      <c r="J70" s="39"/>
    </row>
    <row r="71" spans="1:10" ht="16.5" customHeight="1">
      <c r="A71" s="126"/>
      <c r="C71" s="798"/>
      <c r="D71" s="799"/>
      <c r="E71" s="31"/>
      <c r="F71" s="809"/>
      <c r="G71" s="37"/>
      <c r="H71" s="29"/>
      <c r="I71" s="39"/>
      <c r="J71" s="39"/>
    </row>
    <row r="72" spans="1:10" ht="16.5" customHeight="1">
      <c r="A72" s="812">
        <f>A59+0.01</f>
        <v>6.0699999999999985</v>
      </c>
      <c r="B72" s="765" t="s">
        <v>48</v>
      </c>
      <c r="C72" s="813"/>
      <c r="D72" s="814"/>
      <c r="E72" s="768"/>
      <c r="F72" s="768"/>
      <c r="G72" s="39"/>
      <c r="H72" s="39"/>
    </row>
    <row r="73" spans="1:10" ht="27.6">
      <c r="A73" s="770">
        <v>1</v>
      </c>
      <c r="B73" s="776" t="s">
        <v>301</v>
      </c>
      <c r="C73" s="815"/>
      <c r="D73" s="803"/>
      <c r="E73" s="774"/>
      <c r="F73" s="774"/>
      <c r="G73" s="39"/>
      <c r="H73" s="39"/>
    </row>
    <row r="74" spans="1:10" ht="27.6">
      <c r="A74" s="781" t="s">
        <v>270</v>
      </c>
      <c r="B74" s="782" t="s">
        <v>49</v>
      </c>
      <c r="C74" s="815"/>
      <c r="D74" s="803"/>
      <c r="E74" s="774"/>
      <c r="F74" s="774"/>
      <c r="G74" s="39"/>
      <c r="H74" s="39"/>
    </row>
    <row r="75" spans="1:10">
      <c r="A75" s="783"/>
      <c r="B75" s="784" t="s">
        <v>50</v>
      </c>
      <c r="C75" s="815"/>
      <c r="D75" s="803"/>
      <c r="E75" s="774"/>
      <c r="F75" s="774"/>
      <c r="G75" s="39"/>
      <c r="H75" s="39"/>
    </row>
    <row r="76" spans="1:10">
      <c r="A76" s="783"/>
      <c r="B76" s="784" t="s">
        <v>51</v>
      </c>
      <c r="C76" s="815"/>
      <c r="D76" s="803"/>
      <c r="E76" s="774"/>
      <c r="F76" s="774"/>
      <c r="G76" s="39"/>
      <c r="H76" s="39"/>
    </row>
    <row r="77" spans="1:10" ht="16.5" customHeight="1">
      <c r="A77" s="783"/>
      <c r="B77" s="784" t="s">
        <v>7</v>
      </c>
      <c r="C77" s="815"/>
      <c r="D77" s="803"/>
      <c r="E77" s="774"/>
      <c r="F77" s="774"/>
      <c r="G77" s="39"/>
      <c r="H77" s="39"/>
    </row>
    <row r="78" spans="1:10" ht="16.5" customHeight="1">
      <c r="A78" s="786"/>
      <c r="B78" s="816" t="s">
        <v>276</v>
      </c>
      <c r="C78" s="815"/>
      <c r="D78" s="803"/>
      <c r="E78" s="774"/>
      <c r="F78" s="774"/>
      <c r="G78" s="39"/>
      <c r="H78" s="39"/>
    </row>
    <row r="79" spans="1:10" ht="52.65" customHeight="1">
      <c r="A79" s="770" t="s">
        <v>272</v>
      </c>
      <c r="B79" s="771" t="s">
        <v>277</v>
      </c>
      <c r="C79" s="815"/>
      <c r="D79" s="803"/>
      <c r="E79" s="774"/>
      <c r="F79" s="774"/>
      <c r="G79" s="39"/>
      <c r="H79" s="39"/>
    </row>
    <row r="80" spans="1:10" ht="49.5" customHeight="1">
      <c r="A80" s="770" t="s">
        <v>275</v>
      </c>
      <c r="B80" s="771" t="s">
        <v>66</v>
      </c>
      <c r="C80" s="815"/>
      <c r="D80" s="803"/>
      <c r="E80" s="774"/>
      <c r="F80" s="774"/>
      <c r="G80" s="39"/>
      <c r="H80" s="39"/>
    </row>
    <row r="81" spans="1:10" ht="27.6">
      <c r="A81" s="783" t="s">
        <v>278</v>
      </c>
      <c r="B81" s="784" t="s">
        <v>279</v>
      </c>
      <c r="C81" s="815"/>
      <c r="D81" s="803"/>
      <c r="E81" s="774"/>
      <c r="F81" s="774"/>
      <c r="G81" s="39"/>
      <c r="H81" s="39"/>
    </row>
    <row r="82" spans="1:10" ht="16.5" customHeight="1">
      <c r="A82" s="675"/>
      <c r="B82" s="399"/>
      <c r="C82" s="788" t="s">
        <v>19</v>
      </c>
      <c r="D82" s="789">
        <v>1</v>
      </c>
      <c r="E82" s="739">
        <v>0</v>
      </c>
      <c r="F82" s="648">
        <f>E82*D82</f>
        <v>0</v>
      </c>
      <c r="G82" s="38"/>
      <c r="H82" s="29"/>
      <c r="I82" s="39"/>
      <c r="J82" s="39"/>
    </row>
    <row r="83" spans="1:10" ht="16.5" customHeight="1">
      <c r="A83" s="126"/>
      <c r="B83" s="30"/>
      <c r="C83" s="798"/>
      <c r="D83" s="799"/>
      <c r="E83" s="31"/>
      <c r="F83" s="809"/>
      <c r="G83" s="37"/>
      <c r="H83" s="29"/>
      <c r="I83" s="39"/>
      <c r="J83" s="39"/>
    </row>
    <row r="84" spans="1:10" ht="16.5" customHeight="1">
      <c r="A84" s="126"/>
      <c r="C84" s="798"/>
      <c r="D84" s="799"/>
      <c r="E84" s="31"/>
      <c r="F84" s="809"/>
      <c r="G84" s="37"/>
      <c r="H84" s="29"/>
      <c r="I84" s="39"/>
      <c r="J84" s="39"/>
    </row>
    <row r="85" spans="1:10" s="54" customFormat="1" ht="16.5" customHeight="1">
      <c r="A85" s="791">
        <f>A72+0.01</f>
        <v>6.0799999999999983</v>
      </c>
      <c r="B85" s="650" t="s">
        <v>81</v>
      </c>
      <c r="C85" s="211"/>
      <c r="D85" s="801"/>
      <c r="E85" s="817"/>
      <c r="F85" s="212"/>
    </row>
    <row r="86" spans="1:10" s="54" customFormat="1" ht="16.5" customHeight="1">
      <c r="A86" s="134"/>
      <c r="B86" s="795" t="s">
        <v>70</v>
      </c>
      <c r="C86" s="802"/>
      <c r="D86" s="803"/>
      <c r="E86" s="818"/>
      <c r="F86" s="483"/>
      <c r="G86" s="59"/>
      <c r="H86" s="59"/>
    </row>
    <row r="87" spans="1:10" s="54" customFormat="1" ht="16.5" customHeight="1">
      <c r="A87" s="134"/>
      <c r="B87" s="795" t="s">
        <v>412</v>
      </c>
      <c r="C87" s="804"/>
      <c r="D87" s="803"/>
      <c r="E87" s="818"/>
      <c r="F87" s="805"/>
    </row>
    <row r="88" spans="1:10" s="54" customFormat="1" ht="16.5" customHeight="1">
      <c r="A88" s="134"/>
      <c r="B88" s="795" t="s">
        <v>71</v>
      </c>
      <c r="C88" s="804"/>
      <c r="D88" s="803"/>
      <c r="E88" s="818"/>
      <c r="F88" s="805"/>
    </row>
    <row r="89" spans="1:10" s="54" customFormat="1" ht="41.7" customHeight="1">
      <c r="A89" s="805"/>
      <c r="B89" s="806" t="s">
        <v>302</v>
      </c>
      <c r="C89" s="807"/>
      <c r="D89" s="803"/>
      <c r="E89" s="818"/>
      <c r="F89" s="491"/>
      <c r="G89" s="59"/>
      <c r="H89" s="59"/>
    </row>
    <row r="90" spans="1:10" s="54" customFormat="1" ht="16.5" customHeight="1">
      <c r="A90" s="797"/>
      <c r="B90" s="557"/>
      <c r="C90" s="788" t="s">
        <v>19</v>
      </c>
      <c r="D90" s="789">
        <v>1</v>
      </c>
      <c r="E90" s="740">
        <v>0</v>
      </c>
      <c r="F90" s="808">
        <f>E90*D90</f>
        <v>0</v>
      </c>
      <c r="G90" s="67"/>
      <c r="H90" s="68"/>
      <c r="I90" s="59"/>
      <c r="J90" s="59"/>
    </row>
    <row r="91" spans="1:10" s="54" customFormat="1" ht="16.5" customHeight="1">
      <c r="A91" s="306"/>
      <c r="B91" s="310"/>
      <c r="C91" s="798"/>
      <c r="D91" s="799"/>
      <c r="E91" s="319"/>
      <c r="F91" s="809"/>
      <c r="G91" s="60"/>
      <c r="H91" s="68"/>
      <c r="I91" s="59"/>
      <c r="J91" s="59"/>
    </row>
    <row r="92" spans="1:10" s="54" customFormat="1" ht="16.5" customHeight="1">
      <c r="A92" s="306"/>
      <c r="B92" s="310"/>
      <c r="C92" s="798"/>
      <c r="D92" s="799"/>
      <c r="E92" s="319"/>
      <c r="F92" s="809"/>
      <c r="G92" s="60"/>
      <c r="H92" s="68"/>
      <c r="I92" s="59"/>
      <c r="J92" s="59"/>
    </row>
    <row r="93" spans="1:10" s="54" customFormat="1" ht="27.6">
      <c r="A93" s="791">
        <f>A85+0.01</f>
        <v>6.0899999999999981</v>
      </c>
      <c r="B93" s="792" t="s">
        <v>413</v>
      </c>
      <c r="C93" s="766"/>
      <c r="D93" s="767"/>
      <c r="E93" s="793"/>
      <c r="F93" s="769"/>
      <c r="G93" s="132"/>
      <c r="H93" s="133"/>
      <c r="I93" s="59"/>
      <c r="J93" s="59"/>
    </row>
    <row r="94" spans="1:10" s="54" customFormat="1" ht="16.5" customHeight="1">
      <c r="A94" s="794"/>
      <c r="B94" s="795" t="s">
        <v>110</v>
      </c>
      <c r="C94" s="772"/>
      <c r="D94" s="773"/>
      <c r="E94" s="796"/>
      <c r="F94" s="775"/>
      <c r="G94" s="100"/>
      <c r="H94" s="133"/>
      <c r="I94" s="59"/>
      <c r="J94" s="59"/>
    </row>
    <row r="95" spans="1:10" s="54" customFormat="1" ht="16.5" customHeight="1">
      <c r="A95" s="797"/>
      <c r="B95" s="557"/>
      <c r="C95" s="788" t="s">
        <v>19</v>
      </c>
      <c r="D95" s="789">
        <v>1</v>
      </c>
      <c r="E95" s="740">
        <v>0</v>
      </c>
      <c r="F95" s="808">
        <f>E95*D95</f>
        <v>0</v>
      </c>
      <c r="G95" s="67"/>
      <c r="H95" s="68"/>
      <c r="I95" s="59"/>
      <c r="J95" s="59"/>
    </row>
    <row r="96" spans="1:10" s="54" customFormat="1" ht="16.5" customHeight="1">
      <c r="A96" s="306"/>
      <c r="B96" s="310"/>
      <c r="C96" s="798"/>
      <c r="D96" s="799"/>
      <c r="E96" s="319"/>
      <c r="F96" s="809"/>
      <c r="G96" s="60"/>
      <c r="H96" s="68"/>
      <c r="I96" s="59"/>
      <c r="J96" s="59"/>
    </row>
    <row r="97" spans="1:10" s="54" customFormat="1" ht="16.5" customHeight="1">
      <c r="A97" s="306"/>
      <c r="B97" s="310"/>
      <c r="C97" s="798"/>
      <c r="D97" s="799"/>
      <c r="E97" s="319"/>
      <c r="F97" s="809"/>
      <c r="G97" s="60"/>
      <c r="H97" s="68"/>
      <c r="I97" s="59"/>
      <c r="J97" s="59"/>
    </row>
    <row r="98" spans="1:10" s="54" customFormat="1" ht="16.5" customHeight="1">
      <c r="A98" s="791">
        <f>A93+0.01</f>
        <v>6.0999999999999979</v>
      </c>
      <c r="B98" s="650" t="s">
        <v>303</v>
      </c>
      <c r="C98" s="211"/>
      <c r="D98" s="801"/>
      <c r="E98" s="811"/>
      <c r="F98" s="811"/>
    </row>
    <row r="99" spans="1:10" s="54" customFormat="1">
      <c r="A99" s="134"/>
      <c r="B99" s="795" t="s">
        <v>304</v>
      </c>
      <c r="C99" s="802"/>
      <c r="D99" s="773"/>
      <c r="E99" s="796"/>
      <c r="F99" s="796"/>
      <c r="G99" s="59"/>
      <c r="H99" s="59"/>
    </row>
    <row r="100" spans="1:10" s="54" customFormat="1" ht="16.5" customHeight="1">
      <c r="A100" s="134"/>
      <c r="B100" s="795" t="s">
        <v>412</v>
      </c>
      <c r="C100" s="804"/>
      <c r="D100" s="803"/>
      <c r="E100" s="796"/>
      <c r="F100" s="796"/>
    </row>
    <row r="101" spans="1:10" s="54" customFormat="1" ht="16.5" customHeight="1">
      <c r="A101" s="134"/>
      <c r="B101" s="795" t="s">
        <v>71</v>
      </c>
      <c r="C101" s="804"/>
      <c r="D101" s="803"/>
      <c r="E101" s="796"/>
      <c r="F101" s="796"/>
    </row>
    <row r="102" spans="1:10" s="54" customFormat="1" ht="16.5" customHeight="1">
      <c r="A102" s="805"/>
      <c r="B102" s="806" t="s">
        <v>72</v>
      </c>
      <c r="C102" s="807"/>
      <c r="D102" s="773"/>
      <c r="E102" s="796"/>
      <c r="F102" s="796"/>
      <c r="G102" s="59"/>
      <c r="H102" s="59"/>
    </row>
    <row r="103" spans="1:10" s="54" customFormat="1" ht="16.5" customHeight="1">
      <c r="A103" s="797"/>
      <c r="B103" s="557"/>
      <c r="C103" s="788" t="s">
        <v>19</v>
      </c>
      <c r="D103" s="789">
        <v>1</v>
      </c>
      <c r="E103" s="740">
        <v>0</v>
      </c>
      <c r="F103" s="808">
        <f>E103*D103</f>
        <v>0</v>
      </c>
      <c r="G103" s="67"/>
      <c r="H103" s="68"/>
      <c r="I103" s="59"/>
      <c r="J103" s="59"/>
    </row>
    <row r="104" spans="1:10" s="54" customFormat="1" ht="16.5" customHeight="1">
      <c r="A104" s="306"/>
      <c r="B104" s="310"/>
      <c r="C104" s="798"/>
      <c r="D104" s="799"/>
      <c r="E104" s="319"/>
      <c r="F104" s="809"/>
      <c r="G104" s="60"/>
      <c r="H104" s="68"/>
      <c r="I104" s="59"/>
      <c r="J104" s="59"/>
    </row>
    <row r="105" spans="1:10" s="54" customFormat="1" ht="16.5" customHeight="1">
      <c r="A105" s="58"/>
      <c r="B105" s="205"/>
      <c r="C105" s="195"/>
      <c r="D105" s="800"/>
      <c r="E105" s="204"/>
      <c r="F105" s="58"/>
      <c r="G105" s="109"/>
      <c r="H105" s="66"/>
      <c r="I105" s="68"/>
    </row>
    <row r="106" spans="1:10" ht="15" customHeight="1">
      <c r="A106" s="764">
        <f>A98+0.01</f>
        <v>6.1099999999999977</v>
      </c>
      <c r="B106" s="819" t="s">
        <v>22</v>
      </c>
      <c r="C106" s="820"/>
      <c r="D106" s="820"/>
      <c r="E106" s="830"/>
      <c r="F106" s="768"/>
    </row>
    <row r="107" spans="1:10" ht="15" customHeight="1">
      <c r="A107" s="821"/>
      <c r="B107" s="822" t="s">
        <v>281</v>
      </c>
      <c r="C107" s="823"/>
      <c r="D107" s="823"/>
      <c r="E107" s="831"/>
      <c r="F107" s="833"/>
    </row>
    <row r="108" spans="1:10" ht="15" customHeight="1">
      <c r="A108" s="824"/>
      <c r="B108" s="825" t="s">
        <v>282</v>
      </c>
      <c r="C108" s="823"/>
      <c r="D108" s="823"/>
      <c r="E108" s="831"/>
      <c r="F108" s="774"/>
    </row>
    <row r="109" spans="1:10" ht="45" customHeight="1">
      <c r="A109" s="826"/>
      <c r="B109" s="825" t="s">
        <v>20</v>
      </c>
      <c r="C109" s="827"/>
      <c r="D109" s="827"/>
      <c r="E109" s="832"/>
      <c r="F109" s="774"/>
      <c r="G109" s="39"/>
      <c r="H109" s="39"/>
    </row>
    <row r="110" spans="1:10" ht="30" customHeight="1">
      <c r="A110" s="826"/>
      <c r="B110" s="825" t="s">
        <v>21</v>
      </c>
      <c r="C110" s="827"/>
      <c r="D110" s="827"/>
      <c r="E110" s="832"/>
      <c r="F110" s="774"/>
      <c r="G110" s="39"/>
      <c r="H110" s="39"/>
    </row>
    <row r="111" spans="1:10" ht="15" customHeight="1">
      <c r="A111" s="826"/>
      <c r="B111" s="825" t="s">
        <v>7</v>
      </c>
      <c r="C111" s="827"/>
      <c r="D111" s="827"/>
      <c r="E111" s="832"/>
      <c r="F111" s="774"/>
      <c r="G111" s="39"/>
      <c r="H111" s="39"/>
    </row>
    <row r="112" spans="1:10" ht="15" customHeight="1">
      <c r="A112" s="828"/>
      <c r="B112" s="829"/>
      <c r="C112" s="421" t="s">
        <v>2</v>
      </c>
      <c r="D112" s="421">
        <v>1</v>
      </c>
      <c r="E112" s="741" t="s">
        <v>432</v>
      </c>
      <c r="F112" s="38">
        <f>E112*D112</f>
        <v>0</v>
      </c>
    </row>
    <row r="113" spans="1:8" ht="15" customHeight="1">
      <c r="A113" s="39"/>
      <c r="B113" s="834"/>
      <c r="E113" s="749"/>
      <c r="F113" s="37"/>
    </row>
    <row r="114" spans="1:8" ht="15" customHeight="1">
      <c r="A114" s="39"/>
      <c r="B114" s="834"/>
      <c r="E114" s="749"/>
      <c r="F114" s="37"/>
    </row>
    <row r="115" spans="1:8" ht="15" customHeight="1">
      <c r="A115" s="764">
        <f>A106+0.01</f>
        <v>6.1199999999999974</v>
      </c>
      <c r="B115" s="819" t="s">
        <v>283</v>
      </c>
      <c r="C115" s="820"/>
      <c r="D115" s="820"/>
      <c r="E115" s="830"/>
      <c r="F115" s="835"/>
    </row>
    <row r="116" spans="1:8" ht="15" customHeight="1">
      <c r="A116" s="821"/>
      <c r="B116" s="822" t="s">
        <v>28</v>
      </c>
      <c r="C116" s="823"/>
      <c r="D116" s="823"/>
      <c r="E116" s="831"/>
      <c r="F116" s="833"/>
    </row>
    <row r="117" spans="1:8" ht="15" customHeight="1">
      <c r="A117" s="836"/>
      <c r="B117" s="837" t="s">
        <v>23</v>
      </c>
      <c r="C117" s="363"/>
      <c r="D117" s="363"/>
      <c r="E117" s="838"/>
      <c r="F117" s="839"/>
    </row>
    <row r="118" spans="1:8" ht="15" customHeight="1">
      <c r="A118" s="828"/>
      <c r="B118" s="829"/>
      <c r="C118" s="421" t="s">
        <v>2</v>
      </c>
      <c r="D118" s="421">
        <v>1</v>
      </c>
      <c r="E118" s="741" t="s">
        <v>432</v>
      </c>
      <c r="F118" s="38">
        <f>E118*D118</f>
        <v>0</v>
      </c>
    </row>
    <row r="119" spans="1:8" ht="15" customHeight="1">
      <c r="A119" s="39"/>
      <c r="B119" s="834"/>
      <c r="E119" s="749"/>
      <c r="F119" s="37"/>
    </row>
    <row r="120" spans="1:8" ht="15" customHeight="1">
      <c r="A120" s="126"/>
      <c r="B120" s="30"/>
      <c r="C120" s="790"/>
      <c r="D120" s="790"/>
      <c r="E120" s="570"/>
      <c r="F120" s="31"/>
      <c r="G120" s="39"/>
      <c r="H120" s="39"/>
    </row>
    <row r="121" spans="1:8" s="54" customFormat="1" ht="16.5" customHeight="1">
      <c r="A121" s="791">
        <f>A115+0.01</f>
        <v>6.1299999999999972</v>
      </c>
      <c r="B121" s="650" t="s">
        <v>305</v>
      </c>
      <c r="C121" s="840"/>
      <c r="D121" s="801"/>
      <c r="E121" s="811"/>
      <c r="F121" s="811"/>
    </row>
    <row r="122" spans="1:8" s="54" customFormat="1">
      <c r="A122" s="805"/>
      <c r="B122" s="841" t="s">
        <v>306</v>
      </c>
      <c r="C122" s="842"/>
      <c r="D122" s="659"/>
      <c r="E122" s="845"/>
      <c r="F122" s="845"/>
    </row>
    <row r="123" spans="1:8" s="54" customFormat="1" ht="27.6">
      <c r="A123" s="794"/>
      <c r="B123" s="843" t="s">
        <v>49</v>
      </c>
      <c r="C123" s="842"/>
      <c r="D123" s="803"/>
      <c r="E123" s="796"/>
      <c r="F123" s="796"/>
    </row>
    <row r="124" spans="1:8" s="54" customFormat="1">
      <c r="A124" s="794"/>
      <c r="B124" s="843" t="s">
        <v>50</v>
      </c>
      <c r="C124" s="842"/>
      <c r="D124" s="803"/>
      <c r="E124" s="796"/>
      <c r="F124" s="796"/>
    </row>
    <row r="125" spans="1:8" s="54" customFormat="1" ht="16.5" customHeight="1">
      <c r="A125" s="794"/>
      <c r="B125" s="843" t="s">
        <v>51</v>
      </c>
      <c r="C125" s="842"/>
      <c r="D125" s="803"/>
      <c r="E125" s="796"/>
      <c r="F125" s="796"/>
    </row>
    <row r="126" spans="1:8" s="54" customFormat="1" ht="66" customHeight="1">
      <c r="A126" s="805"/>
      <c r="B126" s="843" t="s">
        <v>307</v>
      </c>
      <c r="C126" s="842"/>
      <c r="D126" s="659"/>
      <c r="E126" s="845"/>
      <c r="F126" s="845"/>
    </row>
    <row r="127" spans="1:8" s="54" customFormat="1" ht="27.6">
      <c r="A127" s="805"/>
      <c r="B127" s="844" t="s">
        <v>308</v>
      </c>
      <c r="C127" s="842"/>
      <c r="D127" s="659"/>
      <c r="E127" s="845"/>
      <c r="F127" s="845"/>
    </row>
    <row r="128" spans="1:8" s="54" customFormat="1" ht="16.5" customHeight="1">
      <c r="A128" s="794"/>
      <c r="B128" s="843" t="s">
        <v>7</v>
      </c>
      <c r="C128" s="842"/>
      <c r="D128" s="803"/>
      <c r="E128" s="796"/>
      <c r="F128" s="796"/>
      <c r="G128" s="59"/>
      <c r="H128" s="59"/>
    </row>
    <row r="129" spans="1:10" s="54" customFormat="1" ht="16.5" customHeight="1">
      <c r="A129" s="797"/>
      <c r="B129" s="557"/>
      <c r="C129" s="788" t="s">
        <v>19</v>
      </c>
      <c r="D129" s="789">
        <v>1</v>
      </c>
      <c r="E129" s="740">
        <v>0</v>
      </c>
      <c r="F129" s="808">
        <f>E129*D129</f>
        <v>0</v>
      </c>
      <c r="G129" s="67"/>
      <c r="H129" s="68"/>
      <c r="I129" s="59"/>
      <c r="J129" s="59"/>
    </row>
    <row r="130" spans="1:10" s="54" customFormat="1" ht="16.5" customHeight="1">
      <c r="A130" s="59"/>
      <c r="B130" s="846"/>
      <c r="C130" s="847"/>
      <c r="D130" s="848"/>
      <c r="E130" s="60"/>
    </row>
    <row r="131" spans="1:10" s="54" customFormat="1" ht="16.5" customHeight="1">
      <c r="A131" s="306"/>
      <c r="B131" s="310"/>
      <c r="C131" s="798"/>
      <c r="D131" s="799"/>
      <c r="E131" s="319"/>
    </row>
    <row r="132" spans="1:10" s="136" customFormat="1" ht="15" customHeight="1">
      <c r="A132" s="849">
        <f>A121+0.01</f>
        <v>6.139999999999997</v>
      </c>
      <c r="B132" s="850" t="s">
        <v>41</v>
      </c>
      <c r="C132" s="851"/>
      <c r="D132" s="852"/>
      <c r="E132" s="853"/>
      <c r="F132" s="854"/>
      <c r="G132" s="135"/>
      <c r="H132" s="135"/>
    </row>
    <row r="133" spans="1:10" s="136" customFormat="1" ht="30.9" customHeight="1">
      <c r="A133" s="855"/>
      <c r="B133" s="856" t="s">
        <v>310</v>
      </c>
      <c r="C133" s="857"/>
      <c r="D133" s="858"/>
      <c r="E133" s="859"/>
      <c r="F133" s="860"/>
      <c r="G133" s="135"/>
      <c r="H133" s="135"/>
    </row>
    <row r="134" spans="1:10" s="136" customFormat="1" ht="15" customHeight="1">
      <c r="A134" s="861"/>
      <c r="B134" s="862" t="s">
        <v>42</v>
      </c>
      <c r="C134" s="857"/>
      <c r="D134" s="863"/>
      <c r="E134" s="864"/>
      <c r="F134" s="865"/>
      <c r="G134" s="135"/>
      <c r="H134" s="135"/>
    </row>
    <row r="135" spans="1:10" s="136" customFormat="1" ht="15" customHeight="1">
      <c r="A135" s="861"/>
      <c r="B135" s="862" t="s">
        <v>309</v>
      </c>
      <c r="C135" s="857"/>
      <c r="D135" s="863"/>
      <c r="E135" s="864"/>
      <c r="F135" s="865"/>
      <c r="G135" s="135"/>
      <c r="H135" s="135"/>
    </row>
    <row r="136" spans="1:10" s="136" customFormat="1" ht="15" customHeight="1">
      <c r="A136" s="861"/>
      <c r="B136" s="862" t="s">
        <v>43</v>
      </c>
      <c r="C136" s="857"/>
      <c r="D136" s="863"/>
      <c r="E136" s="864"/>
      <c r="F136" s="865"/>
      <c r="G136" s="135"/>
      <c r="H136" s="135"/>
    </row>
    <row r="137" spans="1:10" s="136" customFormat="1" ht="38.25" customHeight="1">
      <c r="A137" s="861"/>
      <c r="B137" s="862" t="s">
        <v>414</v>
      </c>
      <c r="C137" s="857"/>
      <c r="D137" s="863"/>
      <c r="E137" s="864"/>
      <c r="F137" s="865"/>
      <c r="G137" s="135"/>
      <c r="H137" s="135"/>
    </row>
    <row r="138" spans="1:10" s="136" customFormat="1" ht="15" customHeight="1">
      <c r="A138" s="866"/>
      <c r="B138" s="867" t="s">
        <v>7</v>
      </c>
      <c r="C138" s="868"/>
      <c r="D138" s="869"/>
      <c r="E138" s="870"/>
      <c r="F138" s="871"/>
      <c r="G138" s="135"/>
      <c r="H138" s="135"/>
    </row>
    <row r="139" spans="1:10" s="137" customFormat="1" ht="15.15" customHeight="1">
      <c r="A139" s="234"/>
      <c r="B139" s="872"/>
      <c r="C139" s="873" t="s">
        <v>2</v>
      </c>
      <c r="D139" s="873">
        <v>1</v>
      </c>
      <c r="E139" s="152">
        <v>0</v>
      </c>
      <c r="F139" s="883">
        <f>E139*D139</f>
        <v>0</v>
      </c>
    </row>
    <row r="140" spans="1:10" s="136" customFormat="1" ht="15" customHeight="1">
      <c r="A140" s="874"/>
      <c r="B140" s="253"/>
      <c r="C140" s="875"/>
      <c r="D140" s="876"/>
      <c r="E140" s="256"/>
      <c r="F140" s="884"/>
    </row>
    <row r="141" spans="1:10" s="136" customFormat="1" ht="15" customHeight="1">
      <c r="A141" s="135"/>
      <c r="B141" s="877"/>
      <c r="C141" s="875"/>
      <c r="D141" s="878"/>
      <c r="E141" s="882"/>
      <c r="F141" s="884"/>
    </row>
    <row r="142" spans="1:10" ht="45" customHeight="1">
      <c r="A142" s="764">
        <f>A115+0.01</f>
        <v>6.1299999999999972</v>
      </c>
      <c r="B142" s="399" t="s">
        <v>284</v>
      </c>
      <c r="C142" s="421"/>
      <c r="D142" s="421"/>
      <c r="E142" s="410"/>
      <c r="F142" s="648"/>
    </row>
    <row r="143" spans="1:10" ht="15" customHeight="1">
      <c r="A143" s="675"/>
      <c r="B143" s="399"/>
      <c r="C143" s="421" t="s">
        <v>2</v>
      </c>
      <c r="D143" s="421">
        <v>2</v>
      </c>
      <c r="E143" s="742">
        <v>0</v>
      </c>
      <c r="F143" s="648">
        <f>E143*D143</f>
        <v>0</v>
      </c>
      <c r="G143" s="37"/>
    </row>
    <row r="144" spans="1:10" ht="15" customHeight="1">
      <c r="A144" s="126"/>
      <c r="B144" s="30"/>
      <c r="E144" s="437"/>
      <c r="F144" s="31"/>
      <c r="G144" s="37"/>
    </row>
    <row r="145" spans="1:9" ht="15" customHeight="1">
      <c r="A145" s="126"/>
      <c r="B145" s="30"/>
      <c r="E145" s="570"/>
      <c r="F145" s="31"/>
    </row>
    <row r="146" spans="1:9" ht="75" customHeight="1">
      <c r="A146" s="675">
        <f>A142+0.01</f>
        <v>6.139999999999997</v>
      </c>
      <c r="B146" s="387" t="s">
        <v>285</v>
      </c>
      <c r="C146" s="421"/>
      <c r="D146" s="421"/>
      <c r="E146" s="887"/>
      <c r="F146" s="648"/>
    </row>
    <row r="147" spans="1:9" s="127" customFormat="1" ht="15" customHeight="1">
      <c r="A147" s="879"/>
      <c r="B147" s="880" t="s">
        <v>286</v>
      </c>
      <c r="C147" s="421" t="s">
        <v>102</v>
      </c>
      <c r="D147" s="421">
        <v>128</v>
      </c>
      <c r="E147" s="742">
        <v>0</v>
      </c>
      <c r="F147" s="38">
        <f>E147*D147</f>
        <v>0</v>
      </c>
    </row>
    <row r="148" spans="1:9" s="127" customFormat="1" ht="15" customHeight="1">
      <c r="A148" s="879"/>
      <c r="B148" s="880" t="s">
        <v>287</v>
      </c>
      <c r="C148" s="421" t="s">
        <v>102</v>
      </c>
      <c r="D148" s="421">
        <v>192</v>
      </c>
      <c r="E148" s="742">
        <v>0</v>
      </c>
      <c r="F148" s="38">
        <f>E148*D148</f>
        <v>0</v>
      </c>
    </row>
    <row r="149" spans="1:9" ht="15" customHeight="1">
      <c r="A149" s="126"/>
      <c r="B149" s="30"/>
      <c r="E149" s="570"/>
      <c r="F149" s="31"/>
    </row>
    <row r="150" spans="1:9" ht="15" customHeight="1">
      <c r="A150" s="126"/>
      <c r="B150" s="30"/>
      <c r="E150" s="570"/>
      <c r="F150" s="31"/>
    </row>
    <row r="151" spans="1:9" s="26" customFormat="1" ht="45" customHeight="1">
      <c r="A151" s="675">
        <f>A146+0.01</f>
        <v>6.1499999999999968</v>
      </c>
      <c r="B151" s="387" t="s">
        <v>288</v>
      </c>
      <c r="C151" s="881"/>
      <c r="D151" s="881"/>
      <c r="E151" s="886"/>
      <c r="F151" s="885"/>
    </row>
    <row r="152" spans="1:9" ht="15" customHeight="1">
      <c r="A152" s="828"/>
      <c r="B152" s="880" t="s">
        <v>289</v>
      </c>
      <c r="C152" s="421" t="s">
        <v>102</v>
      </c>
      <c r="D152" s="421">
        <v>8</v>
      </c>
      <c r="E152" s="743">
        <v>0</v>
      </c>
      <c r="F152" s="38">
        <f>E152*D152</f>
        <v>0</v>
      </c>
    </row>
    <row r="153" spans="1:9" ht="15" customHeight="1">
      <c r="A153" s="828"/>
      <c r="B153" s="880" t="s">
        <v>44</v>
      </c>
      <c r="C153" s="421" t="s">
        <v>102</v>
      </c>
      <c r="D153" s="421">
        <v>15</v>
      </c>
      <c r="E153" s="743">
        <v>0</v>
      </c>
      <c r="F153" s="38">
        <f>E153*D153</f>
        <v>0</v>
      </c>
    </row>
    <row r="154" spans="1:9" ht="15" customHeight="1">
      <c r="A154" s="828"/>
      <c r="B154" s="880" t="s">
        <v>103</v>
      </c>
      <c r="C154" s="421" t="s">
        <v>102</v>
      </c>
      <c r="D154" s="421">
        <v>38</v>
      </c>
      <c r="E154" s="743">
        <v>0</v>
      </c>
      <c r="F154" s="38">
        <f>E154*D154</f>
        <v>0</v>
      </c>
    </row>
    <row r="155" spans="1:9" ht="15" customHeight="1">
      <c r="A155" s="39"/>
      <c r="B155" s="418"/>
      <c r="E155" s="321"/>
      <c r="F155" s="37"/>
    </row>
    <row r="156" spans="1:9" s="127" customFormat="1" ht="15" customHeight="1">
      <c r="A156" s="888"/>
      <c r="B156" s="418"/>
      <c r="C156" s="32"/>
      <c r="D156" s="32"/>
      <c r="E156" s="749"/>
      <c r="F156" s="37"/>
      <c r="G156" s="128"/>
      <c r="H156" s="128"/>
    </row>
    <row r="157" spans="1:9" ht="41.4">
      <c r="A157" s="675">
        <f>A151+0.01</f>
        <v>6.1599999999999966</v>
      </c>
      <c r="B157" s="399" t="s">
        <v>96</v>
      </c>
      <c r="C157" s="421"/>
      <c r="D157" s="421"/>
      <c r="E157" s="410"/>
      <c r="F157" s="411"/>
    </row>
    <row r="158" spans="1:9" ht="16.5" customHeight="1">
      <c r="A158" s="828"/>
      <c r="B158" s="880" t="s">
        <v>290</v>
      </c>
      <c r="C158" s="421" t="s">
        <v>3</v>
      </c>
      <c r="D158" s="421">
        <v>68</v>
      </c>
      <c r="E158" s="744">
        <v>0</v>
      </c>
      <c r="F158" s="38">
        <f>E158*D158</f>
        <v>0</v>
      </c>
    </row>
    <row r="159" spans="1:9" ht="16.5" customHeight="1">
      <c r="A159" s="759"/>
      <c r="B159" s="761"/>
      <c r="C159" s="751"/>
      <c r="D159" s="889"/>
      <c r="E159" s="891"/>
      <c r="F159" s="759"/>
      <c r="G159" s="119"/>
      <c r="H159" s="26"/>
      <c r="I159" s="29"/>
    </row>
    <row r="160" spans="1:9" ht="16.5" customHeight="1">
      <c r="A160" s="759"/>
      <c r="B160" s="761"/>
      <c r="C160" s="751"/>
      <c r="D160" s="889"/>
      <c r="E160" s="891"/>
      <c r="F160" s="759"/>
      <c r="G160" s="119"/>
      <c r="H160" s="26"/>
      <c r="I160" s="29"/>
    </row>
    <row r="161" spans="1:7" ht="29.25" customHeight="1">
      <c r="A161" s="675">
        <f>A157+0.01</f>
        <v>6.1699999999999964</v>
      </c>
      <c r="B161" s="399" t="s">
        <v>311</v>
      </c>
      <c r="C161" s="421"/>
      <c r="D161" s="421"/>
      <c r="E161" s="410"/>
      <c r="F161" s="648"/>
      <c r="G161" s="37"/>
    </row>
    <row r="162" spans="1:7">
      <c r="A162" s="824"/>
      <c r="B162" s="890" t="s">
        <v>312</v>
      </c>
      <c r="C162" s="823"/>
      <c r="D162" s="823"/>
      <c r="E162" s="892"/>
      <c r="F162" s="895"/>
      <c r="G162" s="37"/>
    </row>
    <row r="163" spans="1:7" ht="27.6">
      <c r="A163" s="764"/>
      <c r="B163" s="765" t="s">
        <v>291</v>
      </c>
      <c r="C163" s="820"/>
      <c r="D163" s="820"/>
      <c r="E163" s="893"/>
      <c r="F163" s="896"/>
      <c r="G163" s="37"/>
    </row>
    <row r="164" spans="1:7" ht="15" customHeight="1">
      <c r="A164" s="824"/>
      <c r="B164" s="890" t="s">
        <v>292</v>
      </c>
      <c r="C164" s="823"/>
      <c r="D164" s="823"/>
      <c r="E164" s="892"/>
      <c r="F164" s="895"/>
      <c r="G164" s="37"/>
    </row>
    <row r="165" spans="1:7" ht="15" customHeight="1">
      <c r="A165" s="824"/>
      <c r="B165" s="890" t="s">
        <v>97</v>
      </c>
      <c r="C165" s="823"/>
      <c r="D165" s="823"/>
      <c r="E165" s="892"/>
      <c r="F165" s="895"/>
      <c r="G165" s="37"/>
    </row>
    <row r="166" spans="1:7" ht="75.900000000000006" customHeight="1">
      <c r="A166" s="828" t="s">
        <v>94</v>
      </c>
      <c r="B166" s="399" t="s">
        <v>293</v>
      </c>
      <c r="C166" s="421"/>
      <c r="D166" s="421"/>
      <c r="E166" s="894"/>
      <c r="F166" s="38"/>
      <c r="G166" s="33"/>
    </row>
    <row r="167" spans="1:7" ht="15" customHeight="1">
      <c r="A167" s="675"/>
      <c r="B167" s="399"/>
      <c r="C167" s="421" t="s">
        <v>2</v>
      </c>
      <c r="D167" s="421">
        <v>1</v>
      </c>
      <c r="E167" s="188">
        <v>0</v>
      </c>
      <c r="F167" s="648">
        <f>E167*D167</f>
        <v>0</v>
      </c>
      <c r="G167" s="37"/>
    </row>
    <row r="168" spans="1:7" ht="15" customHeight="1">
      <c r="A168" s="126"/>
      <c r="B168" s="30"/>
      <c r="D168" s="31"/>
      <c r="E168" s="31"/>
      <c r="F168" s="737"/>
      <c r="G168" s="37"/>
    </row>
    <row r="169" spans="1:7">
      <c r="A169" s="39"/>
      <c r="D169" s="749"/>
      <c r="E169" s="33"/>
      <c r="F169" s="28"/>
    </row>
    <row r="170" spans="1:7" s="113" customFormat="1" ht="45" customHeight="1">
      <c r="A170" s="709">
        <f>A161+0.01</f>
        <v>6.1799999999999962</v>
      </c>
      <c r="B170" s="309" t="s">
        <v>121</v>
      </c>
      <c r="C170" s="712"/>
      <c r="D170" s="714"/>
      <c r="E170" s="715"/>
      <c r="F170" s="897"/>
      <c r="G170" s="111"/>
    </row>
    <row r="171" spans="1:7" s="54" customFormat="1" ht="15" customHeight="1">
      <c r="A171" s="277"/>
      <c r="B171" s="713" t="s">
        <v>122</v>
      </c>
      <c r="C171" s="712" t="s">
        <v>102</v>
      </c>
      <c r="D171" s="712">
        <v>12</v>
      </c>
      <c r="E171" s="703">
        <v>0</v>
      </c>
      <c r="F171" s="69">
        <f>E171*D171</f>
        <v>0</v>
      </c>
      <c r="G171" s="69"/>
    </row>
    <row r="172" spans="1:7" s="54" customFormat="1" ht="15" customHeight="1">
      <c r="A172" s="277"/>
      <c r="B172" s="713" t="s">
        <v>107</v>
      </c>
      <c r="C172" s="712" t="s">
        <v>102</v>
      </c>
      <c r="D172" s="712">
        <v>18</v>
      </c>
      <c r="E172" s="703">
        <v>0</v>
      </c>
      <c r="F172" s="69">
        <f>E172*D172</f>
        <v>0</v>
      </c>
      <c r="G172" s="69"/>
    </row>
    <row r="173" spans="1:7" s="54" customFormat="1" ht="15" customHeight="1">
      <c r="A173" s="58"/>
      <c r="B173" s="205"/>
      <c r="C173" s="195"/>
      <c r="D173" s="58"/>
      <c r="E173" s="109"/>
      <c r="F173" s="58"/>
      <c r="G173" s="109"/>
    </row>
    <row r="174" spans="1:7" s="54" customFormat="1" ht="15" customHeight="1">
      <c r="A174" s="58"/>
      <c r="B174" s="205"/>
      <c r="C174" s="195"/>
      <c r="D174" s="58"/>
      <c r="E174" s="109"/>
      <c r="F174" s="58"/>
      <c r="G174" s="109"/>
    </row>
    <row r="175" spans="1:7" ht="50.25" customHeight="1">
      <c r="A175" s="675">
        <f>A170+0.01</f>
        <v>6.1899999999999959</v>
      </c>
      <c r="B175" s="898" t="s">
        <v>294</v>
      </c>
      <c r="C175" s="421"/>
      <c r="D175" s="421"/>
      <c r="E175" s="422"/>
      <c r="F175" s="129"/>
      <c r="G175" s="129"/>
    </row>
    <row r="176" spans="1:7" ht="15.15" customHeight="1">
      <c r="A176" s="828"/>
      <c r="B176" s="422"/>
      <c r="C176" s="421" t="s">
        <v>2</v>
      </c>
      <c r="D176" s="421">
        <v>1</v>
      </c>
      <c r="E176" s="745" t="s">
        <v>432</v>
      </c>
      <c r="F176" s="27">
        <f>E176*D176</f>
        <v>0</v>
      </c>
      <c r="G176" s="129"/>
    </row>
    <row r="177" spans="1:10" ht="15.15" customHeight="1">
      <c r="A177" s="39"/>
      <c r="C177" s="899"/>
      <c r="D177" s="899"/>
      <c r="E177" s="904"/>
      <c r="F177" s="902"/>
      <c r="G177" s="130"/>
    </row>
    <row r="178" spans="1:10" ht="15.15" customHeight="1">
      <c r="A178" s="39"/>
      <c r="C178" s="899"/>
      <c r="D178" s="899"/>
      <c r="E178" s="904"/>
      <c r="F178" s="902"/>
      <c r="G178" s="130"/>
    </row>
    <row r="179" spans="1:10" s="54" customFormat="1" ht="55.2">
      <c r="A179" s="797">
        <f>A175+0.01</f>
        <v>6.1999999999999957</v>
      </c>
      <c r="B179" s="900" t="s">
        <v>313</v>
      </c>
      <c r="C179" s="215"/>
      <c r="D179" s="901"/>
      <c r="E179" s="808"/>
      <c r="F179" s="903"/>
      <c r="G179" s="138"/>
    </row>
    <row r="180" spans="1:10" s="54" customFormat="1" ht="15" customHeight="1">
      <c r="A180" s="905"/>
      <c r="B180" s="213"/>
      <c r="C180" s="214" t="s">
        <v>26</v>
      </c>
      <c r="D180" s="215">
        <v>1</v>
      </c>
      <c r="E180" s="746">
        <v>0</v>
      </c>
      <c r="F180" s="717">
        <f>E180*D180</f>
        <v>0</v>
      </c>
      <c r="G180" s="138"/>
    </row>
    <row r="181" spans="1:10" s="54" customFormat="1" ht="15" customHeight="1">
      <c r="A181" s="59"/>
      <c r="B181" s="216"/>
      <c r="C181" s="55"/>
      <c r="D181" s="906"/>
      <c r="E181" s="60"/>
      <c r="G181" s="138"/>
    </row>
    <row r="182" spans="1:10" s="54" customFormat="1" ht="15" customHeight="1">
      <c r="A182" s="59"/>
      <c r="B182" s="216"/>
      <c r="C182" s="55"/>
      <c r="D182" s="906"/>
      <c r="E182" s="60"/>
      <c r="F182" s="68"/>
      <c r="G182" s="134"/>
      <c r="H182" s="59"/>
    </row>
    <row r="183" spans="1:10" ht="41.4">
      <c r="A183" s="675">
        <f>A179+0.01</f>
        <v>6.2099999999999955</v>
      </c>
      <c r="B183" s="399" t="s">
        <v>295</v>
      </c>
      <c r="C183" s="421"/>
      <c r="D183" s="421"/>
      <c r="E183" s="410"/>
      <c r="F183" s="411"/>
      <c r="G183" s="37"/>
      <c r="H183" s="29"/>
      <c r="I183" s="39"/>
      <c r="J183" s="39"/>
    </row>
    <row r="184" spans="1:10">
      <c r="A184" s="675"/>
      <c r="B184" s="399"/>
      <c r="C184" s="421" t="s">
        <v>10</v>
      </c>
      <c r="D184" s="421">
        <v>36</v>
      </c>
      <c r="E184" s="331">
        <v>0</v>
      </c>
      <c r="F184" s="411">
        <f>E184*D184</f>
        <v>0</v>
      </c>
      <c r="G184" s="37"/>
    </row>
    <row r="185" spans="1:10">
      <c r="A185" s="126"/>
      <c r="B185" s="30"/>
      <c r="E185" s="36"/>
      <c r="F185" s="31"/>
      <c r="G185" s="37"/>
      <c r="H185" s="29"/>
      <c r="I185" s="39"/>
      <c r="J185" s="39"/>
    </row>
    <row r="186" spans="1:10">
      <c r="A186" s="126"/>
      <c r="B186" s="30"/>
      <c r="E186" s="36"/>
      <c r="F186" s="31"/>
      <c r="G186" s="37"/>
      <c r="H186" s="29"/>
      <c r="I186" s="39"/>
      <c r="J186" s="39"/>
    </row>
    <row r="187" spans="1:10">
      <c r="A187" s="675">
        <f>A183+0.01</f>
        <v>6.2199999999999953</v>
      </c>
      <c r="B187" s="399" t="s">
        <v>296</v>
      </c>
      <c r="C187" s="421"/>
      <c r="D187" s="421"/>
      <c r="E187" s="410"/>
      <c r="F187" s="411"/>
      <c r="G187" s="37"/>
    </row>
    <row r="188" spans="1:10">
      <c r="A188" s="675"/>
      <c r="B188" s="399"/>
      <c r="C188" s="421" t="s">
        <v>2</v>
      </c>
      <c r="D188" s="421">
        <v>1</v>
      </c>
      <c r="E188" s="188">
        <v>0</v>
      </c>
      <c r="F188" s="411">
        <f>D188*E188</f>
        <v>0</v>
      </c>
      <c r="G188" s="37"/>
    </row>
    <row r="189" spans="1:10">
      <c r="A189" s="126"/>
      <c r="B189" s="30"/>
      <c r="E189" s="570"/>
      <c r="F189" s="31"/>
      <c r="G189" s="37"/>
    </row>
    <row r="190" spans="1:10">
      <c r="A190" s="126"/>
      <c r="B190" s="30"/>
      <c r="E190" s="570"/>
      <c r="F190" s="31"/>
      <c r="G190" s="37"/>
    </row>
    <row r="191" spans="1:10">
      <c r="A191" s="675">
        <f>A187+0.01</f>
        <v>6.2299999999999951</v>
      </c>
      <c r="B191" s="399" t="s">
        <v>297</v>
      </c>
      <c r="C191" s="421"/>
      <c r="D191" s="421"/>
      <c r="E191" s="410"/>
      <c r="F191" s="411"/>
      <c r="G191" s="37"/>
    </row>
    <row r="192" spans="1:10">
      <c r="A192" s="675"/>
      <c r="B192" s="399"/>
      <c r="C192" s="421" t="s">
        <v>2</v>
      </c>
      <c r="D192" s="421">
        <v>1</v>
      </c>
      <c r="E192" s="188">
        <v>0</v>
      </c>
      <c r="F192" s="411">
        <f>D192*E192</f>
        <v>0</v>
      </c>
      <c r="G192" s="37"/>
    </row>
    <row r="193" spans="1:7">
      <c r="A193" s="126"/>
      <c r="B193" s="30"/>
      <c r="E193" s="570"/>
      <c r="F193" s="31"/>
      <c r="G193" s="37"/>
    </row>
    <row r="194" spans="1:7" s="54" customFormat="1" ht="15" customHeight="1">
      <c r="A194" s="70"/>
      <c r="C194" s="55"/>
      <c r="D194" s="55"/>
      <c r="E194" s="71"/>
      <c r="F194" s="60"/>
    </row>
    <row r="195" spans="1:7" ht="41.4">
      <c r="A195" s="675">
        <f>A191+0.01</f>
        <v>6.2399999999999949</v>
      </c>
      <c r="B195" s="399" t="s">
        <v>327</v>
      </c>
      <c r="C195" s="421"/>
      <c r="D195" s="421"/>
      <c r="E195" s="410"/>
      <c r="F195" s="411"/>
      <c r="G195" s="37"/>
    </row>
    <row r="196" spans="1:7">
      <c r="A196" s="675"/>
      <c r="B196" s="399"/>
      <c r="C196" s="421" t="s">
        <v>2</v>
      </c>
      <c r="D196" s="421">
        <v>3</v>
      </c>
      <c r="E196" s="188">
        <v>0</v>
      </c>
      <c r="F196" s="411">
        <f>D196*E196</f>
        <v>0</v>
      </c>
      <c r="G196" s="37"/>
    </row>
    <row r="197" spans="1:7">
      <c r="A197" s="126"/>
      <c r="B197" s="30"/>
      <c r="E197" s="570"/>
      <c r="F197" s="31"/>
      <c r="G197" s="37"/>
    </row>
    <row r="198" spans="1:7" s="54" customFormat="1" ht="15" customHeight="1">
      <c r="A198" s="70"/>
      <c r="C198" s="55"/>
      <c r="D198" s="55"/>
      <c r="E198" s="71"/>
      <c r="F198" s="60"/>
    </row>
    <row r="199" spans="1:7" ht="41.4">
      <c r="A199" s="675">
        <f>A195+0.01</f>
        <v>6.2499999999999947</v>
      </c>
      <c r="B199" s="399" t="s">
        <v>326</v>
      </c>
      <c r="C199" s="421"/>
      <c r="D199" s="421"/>
      <c r="E199" s="410"/>
      <c r="F199" s="411"/>
      <c r="G199" s="37"/>
    </row>
    <row r="200" spans="1:7">
      <c r="A200" s="675"/>
      <c r="B200" s="399"/>
      <c r="C200" s="421" t="s">
        <v>2</v>
      </c>
      <c r="D200" s="421">
        <v>3</v>
      </c>
      <c r="E200" s="188">
        <v>0</v>
      </c>
      <c r="F200" s="411">
        <f>D200*E200</f>
        <v>0</v>
      </c>
      <c r="G200" s="37"/>
    </row>
    <row r="201" spans="1:7">
      <c r="A201" s="126"/>
      <c r="B201" s="30"/>
      <c r="E201" s="570"/>
      <c r="F201" s="31"/>
      <c r="G201" s="37"/>
    </row>
    <row r="202" spans="1:7" s="54" customFormat="1" ht="15" customHeight="1">
      <c r="A202" s="70"/>
      <c r="C202" s="55"/>
      <c r="D202" s="55"/>
      <c r="E202" s="71"/>
      <c r="F202" s="60"/>
    </row>
    <row r="203" spans="1:7" s="35" customFormat="1">
      <c r="A203" s="308">
        <f>A199+0.01</f>
        <v>6.2599999999999945</v>
      </c>
      <c r="B203" s="309" t="s">
        <v>9</v>
      </c>
      <c r="C203" s="275"/>
      <c r="D203" s="275"/>
      <c r="E203" s="324"/>
      <c r="F203" s="69"/>
    </row>
    <row r="204" spans="1:7" s="54" customFormat="1">
      <c r="A204" s="308"/>
      <c r="B204" s="311" t="s">
        <v>2</v>
      </c>
      <c r="C204" s="275" t="s">
        <v>2</v>
      </c>
      <c r="D204" s="275">
        <v>1</v>
      </c>
      <c r="E204" s="193">
        <v>0</v>
      </c>
      <c r="F204" s="281">
        <f>D204*E204</f>
        <v>0</v>
      </c>
    </row>
    <row r="205" spans="1:7" s="35" customFormat="1">
      <c r="A205" s="306"/>
      <c r="B205" s="310"/>
      <c r="C205" s="55"/>
      <c r="D205" s="55"/>
      <c r="E205" s="321"/>
      <c r="F205" s="60"/>
    </row>
    <row r="206" spans="1:7" s="35" customFormat="1">
      <c r="A206" s="306"/>
      <c r="B206" s="310"/>
      <c r="C206" s="55"/>
      <c r="D206" s="55"/>
      <c r="E206" s="71"/>
      <c r="F206" s="60"/>
    </row>
    <row r="207" spans="1:7" s="35" customFormat="1">
      <c r="A207" s="308">
        <f>A203+0.01</f>
        <v>6.2699999999999942</v>
      </c>
      <c r="B207" s="309" t="s">
        <v>45</v>
      </c>
      <c r="C207" s="275"/>
      <c r="D207" s="275"/>
      <c r="E207" s="322"/>
      <c r="F207" s="281"/>
    </row>
    <row r="208" spans="1:7" s="54" customFormat="1">
      <c r="A208" s="308"/>
      <c r="B208" s="311" t="s">
        <v>95</v>
      </c>
      <c r="C208" s="275"/>
      <c r="D208" s="275"/>
      <c r="E208" s="317"/>
      <c r="F208" s="281">
        <f>SUM(F10:F205)*0.02</f>
        <v>0</v>
      </c>
    </row>
    <row r="209" spans="1:8" s="54" customFormat="1">
      <c r="A209" s="306"/>
      <c r="B209" s="312"/>
      <c r="C209" s="55"/>
      <c r="D209" s="208"/>
      <c r="E209" s="319"/>
    </row>
    <row r="210" spans="1:8" ht="15.45" customHeight="1">
      <c r="A210" s="907"/>
      <c r="B210" s="418"/>
      <c r="C210" s="908"/>
      <c r="D210" s="908"/>
      <c r="E210" s="36"/>
      <c r="F210" s="36"/>
    </row>
    <row r="211" spans="1:8" ht="15" customHeight="1" thickBot="1">
      <c r="A211" s="126"/>
      <c r="B211" s="909" t="s">
        <v>53</v>
      </c>
      <c r="C211" s="910"/>
      <c r="D211" s="910"/>
      <c r="E211" s="912"/>
      <c r="F211" s="911">
        <f>SUM(F11:F209)</f>
        <v>0</v>
      </c>
      <c r="G211" s="39"/>
      <c r="H211" s="39"/>
    </row>
    <row r="212" spans="1:8" ht="15" customHeight="1" thickTop="1">
      <c r="A212" s="126"/>
      <c r="B212" s="30"/>
      <c r="E212" s="36"/>
      <c r="F212" s="31"/>
    </row>
  </sheetData>
  <sheetProtection algorithmName="SHA-512" hashValue="55VBIdj96ItRHq1gb6G3H/YHgc/ho1BevoH/68P7d/zV8As/DSRuJv9e222w4FULvRd3I3G08xbf29zrv41Qbg==" saltValue="w6LFOjpr5O45IFowiMVEdQ==" spinCount="100000" sheet="1" objects="1" scenarios="1" formatCells="0" formatColumns="0" formatRows="0"/>
  <mergeCells count="2">
    <mergeCell ref="A4:A5"/>
    <mergeCell ref="B4:B5"/>
  </mergeCells>
  <pageMargins left="0.98425196850393704" right="0.19685039370078741" top="0.98425196850393704" bottom="0.98425196850393704" header="0.51181102362204722" footer="0.51181102362204722"/>
  <pageSetup paperSize="9" scale="59" orientation="portrait" horizontalDpi="1200" verticalDpi="1200" r:id="rId1"/>
  <headerFooter alignWithMargins="0">
    <oddHeader>&amp;C&amp;"Times New Roman CE,Običajno"&amp;8REM PROJEKT d.o.o. POdvin102, 3310 Žalec, email: milan.rozman@siol.net</oddHeader>
    <oddFooter>&amp;L&amp;"Times New Roman CE,Navadno"&amp;8&amp;F&amp;C&amp;A&amp;R&amp;P/&amp;N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8</vt:i4>
      </vt:variant>
      <vt:variant>
        <vt:lpstr>Imenovani obsegi</vt:lpstr>
      </vt:variant>
      <vt:variant>
        <vt:i4>12</vt:i4>
      </vt:variant>
    </vt:vector>
  </HeadingPairs>
  <TitlesOfParts>
    <vt:vector size="20" baseType="lpstr">
      <vt:lpstr>Naslovnica</vt:lpstr>
      <vt:lpstr>Rekapitulacija</vt:lpstr>
      <vt:lpstr>Ogrevanje </vt:lpstr>
      <vt:lpstr>Hlajenje</vt:lpstr>
      <vt:lpstr>Toplotna črpalka</vt:lpstr>
      <vt:lpstr>prezračevanje </vt:lpstr>
      <vt:lpstr>Vodovodni priključek</vt:lpstr>
      <vt:lpstr>vodovod_kanalizacija</vt:lpstr>
      <vt:lpstr>Hlajenje!Področje_tiskanja</vt:lpstr>
      <vt:lpstr>'Ogrevanje '!Področje_tiskanja</vt:lpstr>
      <vt:lpstr>'prezračevanje '!Področje_tiskanja</vt:lpstr>
      <vt:lpstr>'Toplotna črpalka'!Področje_tiskanja</vt:lpstr>
      <vt:lpstr>vodovod_kanalizacija!Področje_tiskanja</vt:lpstr>
      <vt:lpstr>'Vodovodni priključek'!Področje_tiskanja</vt:lpstr>
      <vt:lpstr>Hlajenje!Tiskanje_naslovov</vt:lpstr>
      <vt:lpstr>'Ogrevanje '!Tiskanje_naslovov</vt:lpstr>
      <vt:lpstr>'prezračevanje '!Tiskanje_naslovov</vt:lpstr>
      <vt:lpstr>'Toplotna črpalka'!Tiskanje_naslovov</vt:lpstr>
      <vt:lpstr>vodovod_kanalizacija!Tiskanje_naslovov</vt:lpstr>
      <vt:lpstr>'Vodovodni priključek'!Tiskanje_naslovov</vt:lpstr>
    </vt:vector>
  </TitlesOfParts>
  <Company>Hydrotech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Nora</dc:creator>
  <cp:lastModifiedBy>nives@kozje.si</cp:lastModifiedBy>
  <cp:lastPrinted>2025-03-12T08:02:57Z</cp:lastPrinted>
  <dcterms:created xsi:type="dcterms:W3CDTF">2000-04-11T09:42:02Z</dcterms:created>
  <dcterms:modified xsi:type="dcterms:W3CDTF">2025-03-13T10:49:28Z</dcterms:modified>
</cp:coreProperties>
</file>